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DAL_Achat\4. ACHAT HOTELIER ET LOGISTIQUE\ELODIE\01 DECHETS\25NOVO xxx RELANCE - DCE V2 - valorisation recyclage\"/>
    </mc:Choice>
  </mc:AlternateContent>
  <bookViews>
    <workbookView xWindow="0" yWindow="0" windowWidth="28800" windowHeight="12300"/>
  </bookViews>
  <sheets>
    <sheet name="LOT- P. CONF." sheetId="2" r:id="rId1"/>
  </sheets>
  <definedNames>
    <definedName name="_xlnm._FilterDatabase" localSheetId="0" hidden="1">'LOT- P. CONF.'!$F$6:$G$132</definedName>
    <definedName name="_xlnm.Print_Area" localSheetId="0">'LOT- P. CONF.'!$A$1:$N$159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 i="2" l="1"/>
  <c r="L8" i="2" s="1"/>
  <c r="I9" i="2"/>
  <c r="L9" i="2" s="1"/>
  <c r="I10" i="2"/>
  <c r="L10" i="2" s="1"/>
  <c r="I11" i="2"/>
  <c r="L11" i="2" s="1"/>
  <c r="I12" i="2"/>
  <c r="L12" i="2" s="1"/>
  <c r="I13" i="2"/>
  <c r="L13" i="2" s="1"/>
  <c r="I14" i="2"/>
  <c r="L14" i="2" s="1"/>
  <c r="I15" i="2"/>
  <c r="L15" i="2" s="1"/>
  <c r="I16" i="2"/>
  <c r="L16" i="2" s="1"/>
  <c r="I17" i="2"/>
  <c r="L17" i="2" s="1"/>
  <c r="I18" i="2"/>
  <c r="L18" i="2" s="1"/>
  <c r="I19" i="2"/>
  <c r="L19" i="2" s="1"/>
  <c r="I20" i="2"/>
  <c r="L20" i="2" s="1"/>
  <c r="I21" i="2"/>
  <c r="L21" i="2" s="1"/>
  <c r="I22" i="2"/>
  <c r="L22" i="2" s="1"/>
  <c r="I23" i="2"/>
  <c r="L23" i="2" s="1"/>
  <c r="I24" i="2"/>
  <c r="L24" i="2" s="1"/>
  <c r="I25" i="2"/>
  <c r="L25" i="2" s="1"/>
  <c r="I26" i="2"/>
  <c r="L26" i="2" s="1"/>
  <c r="I27" i="2"/>
  <c r="L27" i="2" s="1"/>
  <c r="I28" i="2"/>
  <c r="L28" i="2" s="1"/>
  <c r="I29" i="2"/>
  <c r="L29" i="2" s="1"/>
  <c r="I30" i="2"/>
  <c r="L30" i="2" s="1"/>
  <c r="I31" i="2"/>
  <c r="L31" i="2" s="1"/>
  <c r="I32" i="2"/>
  <c r="L32" i="2" s="1"/>
  <c r="I33" i="2"/>
  <c r="L33" i="2" s="1"/>
  <c r="I34" i="2"/>
  <c r="L34" i="2" s="1"/>
  <c r="I35" i="2"/>
  <c r="L35" i="2" s="1"/>
  <c r="I36" i="2"/>
  <c r="L36" i="2" s="1"/>
  <c r="I37" i="2"/>
  <c r="L37" i="2" s="1"/>
  <c r="I38" i="2"/>
  <c r="L38" i="2" s="1"/>
  <c r="I39" i="2"/>
  <c r="L39" i="2" s="1"/>
  <c r="I40" i="2"/>
  <c r="L40" i="2" s="1"/>
  <c r="I41" i="2"/>
  <c r="L41" i="2" s="1"/>
  <c r="I42" i="2"/>
  <c r="L42" i="2" s="1"/>
  <c r="I43" i="2"/>
  <c r="L43" i="2" s="1"/>
  <c r="I44" i="2"/>
  <c r="L44" i="2" s="1"/>
  <c r="I45" i="2"/>
  <c r="L45" i="2" s="1"/>
  <c r="I46" i="2"/>
  <c r="L46" i="2" s="1"/>
  <c r="I47" i="2"/>
  <c r="L47" i="2" s="1"/>
  <c r="I48" i="2"/>
  <c r="L48" i="2" s="1"/>
  <c r="I49" i="2"/>
  <c r="L49" i="2" s="1"/>
  <c r="I50" i="2"/>
  <c r="L50" i="2" s="1"/>
  <c r="I51" i="2"/>
  <c r="L51" i="2" s="1"/>
  <c r="I52" i="2"/>
  <c r="L52" i="2" s="1"/>
  <c r="I53" i="2"/>
  <c r="L53" i="2" s="1"/>
  <c r="I54" i="2"/>
  <c r="L54" i="2" s="1"/>
  <c r="I55" i="2"/>
  <c r="L55" i="2" s="1"/>
  <c r="I56" i="2"/>
  <c r="L56" i="2" s="1"/>
  <c r="I57" i="2"/>
  <c r="L57" i="2" s="1"/>
  <c r="I58" i="2"/>
  <c r="L58" i="2" s="1"/>
  <c r="I59" i="2"/>
  <c r="L59" i="2" s="1"/>
  <c r="I60" i="2"/>
  <c r="L60" i="2" s="1"/>
  <c r="I61" i="2"/>
  <c r="L61" i="2" s="1"/>
  <c r="I62" i="2"/>
  <c r="L62" i="2" s="1"/>
  <c r="I63" i="2"/>
  <c r="L63" i="2" s="1"/>
  <c r="I64" i="2"/>
  <c r="L64" i="2" s="1"/>
  <c r="I65" i="2"/>
  <c r="L65" i="2" s="1"/>
  <c r="I66" i="2"/>
  <c r="L66" i="2" s="1"/>
  <c r="I67" i="2"/>
  <c r="L67" i="2" s="1"/>
  <c r="I68" i="2"/>
  <c r="L68" i="2" s="1"/>
  <c r="I69" i="2"/>
  <c r="L69" i="2" s="1"/>
  <c r="I70" i="2"/>
  <c r="L70" i="2" s="1"/>
  <c r="I71" i="2"/>
  <c r="L71" i="2" s="1"/>
  <c r="I75" i="2"/>
  <c r="L75" i="2" s="1"/>
  <c r="L111" i="2" s="1"/>
  <c r="I76" i="2"/>
  <c r="L76" i="2" s="1"/>
  <c r="I77" i="2"/>
  <c r="L77" i="2" s="1"/>
  <c r="I78" i="2"/>
  <c r="L78" i="2" s="1"/>
  <c r="I79" i="2"/>
  <c r="L79" i="2" s="1"/>
  <c r="I80" i="2"/>
  <c r="L80" i="2" s="1"/>
  <c r="I81" i="2"/>
  <c r="L81" i="2" s="1"/>
  <c r="I82" i="2"/>
  <c r="L82" i="2" s="1"/>
  <c r="I83" i="2"/>
  <c r="L83" i="2" s="1"/>
  <c r="I84" i="2"/>
  <c r="L84" i="2" s="1"/>
  <c r="I85" i="2"/>
  <c r="L85" i="2" s="1"/>
  <c r="I86" i="2"/>
  <c r="L86" i="2" s="1"/>
  <c r="I87" i="2"/>
  <c r="L87" i="2" s="1"/>
  <c r="I88" i="2"/>
  <c r="L88" i="2" s="1"/>
  <c r="I89" i="2"/>
  <c r="L89" i="2" s="1"/>
  <c r="I90" i="2"/>
  <c r="L90" i="2" s="1"/>
  <c r="I91" i="2"/>
  <c r="L91" i="2" s="1"/>
  <c r="I92" i="2"/>
  <c r="L92" i="2" s="1"/>
  <c r="I93" i="2"/>
  <c r="L93" i="2" s="1"/>
  <c r="I94" i="2"/>
  <c r="L94" i="2" s="1"/>
  <c r="I95" i="2"/>
  <c r="L95" i="2" s="1"/>
  <c r="I96" i="2"/>
  <c r="L96" i="2" s="1"/>
  <c r="I97" i="2"/>
  <c r="L97" i="2" s="1"/>
  <c r="I98" i="2"/>
  <c r="L98" i="2" s="1"/>
  <c r="I99" i="2"/>
  <c r="L99" i="2" s="1"/>
  <c r="I100" i="2"/>
  <c r="L100" i="2" s="1"/>
  <c r="I101" i="2"/>
  <c r="L101" i="2" s="1"/>
  <c r="I102" i="2"/>
  <c r="L102" i="2" s="1"/>
  <c r="I103" i="2"/>
  <c r="L103" i="2" s="1"/>
  <c r="I104" i="2"/>
  <c r="L104" i="2" s="1"/>
  <c r="I105" i="2"/>
  <c r="L105" i="2" s="1"/>
  <c r="I106" i="2"/>
  <c r="L106" i="2" s="1"/>
  <c r="I107" i="2"/>
  <c r="L107" i="2" s="1"/>
  <c r="I108" i="2"/>
  <c r="L108" i="2" s="1"/>
  <c r="I109" i="2"/>
  <c r="L109" i="2" s="1"/>
  <c r="I110" i="2"/>
  <c r="L110" i="2" s="1"/>
  <c r="I114" i="2"/>
  <c r="L114" i="2" s="1"/>
  <c r="L133" i="2" s="1"/>
  <c r="I115" i="2"/>
  <c r="L115" i="2" s="1"/>
  <c r="I116" i="2"/>
  <c r="L116" i="2" s="1"/>
  <c r="I117" i="2"/>
  <c r="L117" i="2" s="1"/>
  <c r="I118" i="2"/>
  <c r="L118" i="2" s="1"/>
  <c r="I119" i="2"/>
  <c r="L119" i="2" s="1"/>
  <c r="I120" i="2"/>
  <c r="L120" i="2" s="1"/>
  <c r="I121" i="2"/>
  <c r="L121" i="2" s="1"/>
  <c r="I122" i="2"/>
  <c r="L122" i="2" s="1"/>
  <c r="I123" i="2"/>
  <c r="L123" i="2" s="1"/>
  <c r="I124" i="2"/>
  <c r="L124" i="2" s="1"/>
  <c r="I125" i="2"/>
  <c r="L125" i="2" s="1"/>
  <c r="I126" i="2"/>
  <c r="L126" i="2" s="1"/>
  <c r="I127" i="2"/>
  <c r="L127" i="2" s="1"/>
  <c r="I128" i="2"/>
  <c r="L128" i="2" s="1"/>
  <c r="I129" i="2"/>
  <c r="L129" i="2" s="1"/>
  <c r="I130" i="2"/>
  <c r="L130" i="2" s="1"/>
  <c r="I131" i="2"/>
  <c r="L131" i="2" s="1"/>
  <c r="I132" i="2"/>
  <c r="L132" i="2" s="1"/>
  <c r="I7" i="2"/>
  <c r="L7" i="2" s="1"/>
  <c r="L72" i="2" l="1"/>
</calcChain>
</file>

<file path=xl/sharedStrings.xml><?xml version="1.0" encoding="utf-8"?>
<sst xmlns="http://schemas.openxmlformats.org/spreadsheetml/2006/main" count="819" uniqueCount="310">
  <si>
    <t>24NOVO14
Prestations de tri, collecte, valorisation et traitement des déchets des sites de l'Hôpital NOVO</t>
  </si>
  <si>
    <t>Contenants</t>
  </si>
  <si>
    <t>BEAUMONT</t>
  </si>
  <si>
    <t>VEXIN</t>
  </si>
  <si>
    <t>Facultatif</t>
  </si>
  <si>
    <t>Obligatoire</t>
  </si>
  <si>
    <t>Autres</t>
  </si>
  <si>
    <t>Volume en litre</t>
  </si>
  <si>
    <t>Commentaires</t>
  </si>
  <si>
    <t>Classification</t>
  </si>
  <si>
    <t>Fréquence des collectes</t>
  </si>
  <si>
    <t>A mettre en place courant du marché</t>
  </si>
  <si>
    <t>MAS</t>
  </si>
  <si>
    <t xml:space="preserve">RDC Bureau </t>
  </si>
  <si>
    <t xml:space="preserve">Floralies </t>
  </si>
  <si>
    <t xml:space="preserve">AINCOURT </t>
  </si>
  <si>
    <t>Sur demande</t>
  </si>
  <si>
    <t xml:space="preserve">DAL </t>
  </si>
  <si>
    <t xml:space="preserve">N-1 Locaux déchets </t>
  </si>
  <si>
    <t xml:space="preserve">Cèdres </t>
  </si>
  <si>
    <t>SMR</t>
  </si>
  <si>
    <t>N1 Secrétariat pneumo</t>
  </si>
  <si>
    <t>N1 Secrétariat diet</t>
  </si>
  <si>
    <t xml:space="preserve">N0 Rééducation </t>
  </si>
  <si>
    <t xml:space="preserve">N0 Standard, accueil </t>
  </si>
  <si>
    <t xml:space="preserve">Pharmacie </t>
  </si>
  <si>
    <t xml:space="preserve">Bureau pharmacie </t>
  </si>
  <si>
    <t xml:space="preserve">Services administratifs </t>
  </si>
  <si>
    <t xml:space="preserve">Bureaux administratifs </t>
  </si>
  <si>
    <t>Admin</t>
  </si>
  <si>
    <t xml:space="preserve">Bureau </t>
  </si>
  <si>
    <t>EHPAD Mimosa</t>
  </si>
  <si>
    <t>MIMOSA</t>
  </si>
  <si>
    <t>MAGNY</t>
  </si>
  <si>
    <t xml:space="preserve">EHPAD Campanule </t>
  </si>
  <si>
    <t xml:space="preserve">CAMPANULE </t>
  </si>
  <si>
    <t xml:space="preserve">Secrétariat </t>
  </si>
  <si>
    <t xml:space="preserve">1er médecine </t>
  </si>
  <si>
    <t>Bat princ</t>
  </si>
  <si>
    <t xml:space="preserve">Administratifs </t>
  </si>
  <si>
    <t>1er étage service social</t>
  </si>
  <si>
    <t xml:space="preserve">Radiologie imagerie </t>
  </si>
  <si>
    <t xml:space="preserve">RDC Imagerie secrétariat </t>
  </si>
  <si>
    <t>Urgences</t>
  </si>
  <si>
    <t>SAU Accueil</t>
  </si>
  <si>
    <t>ALOIS</t>
  </si>
  <si>
    <t xml:space="preserve">RDC Secrétariat </t>
  </si>
  <si>
    <t xml:space="preserve">Baillard </t>
  </si>
  <si>
    <t>MARINES</t>
  </si>
  <si>
    <t xml:space="preserve">USLD </t>
  </si>
  <si>
    <t xml:space="preserve">SSRG </t>
  </si>
  <si>
    <t>EHPAD</t>
  </si>
  <si>
    <t xml:space="preserve">1e Salle de soins </t>
  </si>
  <si>
    <t>Service social</t>
  </si>
  <si>
    <t xml:space="preserve">RDC Hall accueil </t>
  </si>
  <si>
    <t>Commentaires Hôpital NOVO</t>
  </si>
  <si>
    <t>Commentaires CANDIDAT</t>
  </si>
  <si>
    <t>D</t>
  </si>
  <si>
    <t>J</t>
  </si>
  <si>
    <t>Taille Contenants</t>
  </si>
  <si>
    <t>Nb GRV déployés
Non contractuel</t>
  </si>
  <si>
    <t xml:space="preserve">Service </t>
  </si>
  <si>
    <t>Localisation</t>
  </si>
  <si>
    <t xml:space="preserve">Bâtiment </t>
  </si>
  <si>
    <t xml:space="preserve">Site </t>
  </si>
  <si>
    <t>sur demande</t>
  </si>
  <si>
    <t>Gestion administrative des patients</t>
  </si>
  <si>
    <t>I</t>
  </si>
  <si>
    <t xml:space="preserve">E. Turcq </t>
  </si>
  <si>
    <t>C.S.A.P.A.</t>
  </si>
  <si>
    <t>Extérieur</t>
  </si>
  <si>
    <t>C.M.P.-C.A.T.T.P. adultes</t>
  </si>
  <si>
    <t>Hall d'entrée</t>
  </si>
  <si>
    <t>CMP ADULTES Beaumont</t>
  </si>
  <si>
    <t>C.M.P.-C.A.T.T.P. (adulte et enfant)</t>
  </si>
  <si>
    <t>A côté photocopieuse (adulte)</t>
  </si>
  <si>
    <t>RDC</t>
  </si>
  <si>
    <t>SSR ADDICTO</t>
  </si>
  <si>
    <t>local sous escalier</t>
  </si>
  <si>
    <t>JA</t>
  </si>
  <si>
    <t xml:space="preserve">Oliviers </t>
  </si>
  <si>
    <t xml:space="preserve">Transport </t>
  </si>
  <si>
    <t xml:space="preserve">Transport : Régulation </t>
  </si>
  <si>
    <t xml:space="preserve">KD </t>
  </si>
  <si>
    <t>Archives</t>
  </si>
  <si>
    <t>KB</t>
  </si>
  <si>
    <t>Mise en place requise à partir de juin 2025</t>
  </si>
  <si>
    <t>M.A.S.</t>
  </si>
  <si>
    <t>Secrétariat MAS</t>
  </si>
  <si>
    <t>MAISON D'ACCUEIL SPECIALISEE</t>
  </si>
  <si>
    <t>I.F.S.I./I.F.A.S</t>
  </si>
  <si>
    <t>Office</t>
  </si>
  <si>
    <t>IFSI</t>
  </si>
  <si>
    <t>Services d'hospitalisation
Gestion adm. des patients
Transport
Restauration
Magasin</t>
  </si>
  <si>
    <t xml:space="preserve">Réserve couloir technique RDC Bas </t>
  </si>
  <si>
    <t>BEH CENTRE PSY</t>
  </si>
  <si>
    <t>tous les 3 mois</t>
  </si>
  <si>
    <t>C.R.P.S.</t>
  </si>
  <si>
    <t>Couloir CRPS</t>
  </si>
  <si>
    <t>CMP Enfants, diet,crêche, UMPG</t>
  </si>
  <si>
    <t>HALL</t>
  </si>
  <si>
    <t>G</t>
  </si>
  <si>
    <t>MEDECINE DU TRAVAIL</t>
  </si>
  <si>
    <t xml:space="preserve">3e étage Santé au travail </t>
  </si>
  <si>
    <t>E</t>
  </si>
  <si>
    <t xml:space="preserve">EHPAD PSY </t>
  </si>
  <si>
    <t xml:space="preserve">3e étage ¨sy belt et EHPAD </t>
  </si>
  <si>
    <t xml:space="preserve">EHPAD </t>
  </si>
  <si>
    <t>1er étage Secrétariat EHPAD</t>
  </si>
  <si>
    <t>USLD</t>
  </si>
  <si>
    <t>RDC Secrétariat USLD</t>
  </si>
  <si>
    <t>SERVICE SOCIAL</t>
  </si>
  <si>
    <t>RDC Secrétariat Social</t>
  </si>
  <si>
    <t>F</t>
  </si>
  <si>
    <t>FACTURATION PATIENT</t>
  </si>
  <si>
    <t xml:space="preserve">1er étage Bureau Facturation </t>
  </si>
  <si>
    <t>MEDECINE 3</t>
  </si>
  <si>
    <t>3e étage bureau médecin</t>
  </si>
  <si>
    <t>B</t>
  </si>
  <si>
    <t>MEDECINE 2</t>
  </si>
  <si>
    <t>2e étage bureau médecin</t>
  </si>
  <si>
    <t>2e étage Secrétariat Médecine II</t>
  </si>
  <si>
    <t>LABORATOIRE</t>
  </si>
  <si>
    <t>2e étage Secrétariat Laboratoire</t>
  </si>
  <si>
    <t>MATERNITE</t>
  </si>
  <si>
    <t>1er étage BUREAU SAGE FEMME</t>
  </si>
  <si>
    <t>PHARMACIE</t>
  </si>
  <si>
    <t>Sous-sol, au fond du couloir à droite après la porte</t>
  </si>
  <si>
    <t>DRH/DG/DSSI</t>
  </si>
  <si>
    <t xml:space="preserve">3e étage Hall Direction </t>
  </si>
  <si>
    <t>H</t>
  </si>
  <si>
    <t>BLOC OPERATOIRE</t>
  </si>
  <si>
    <t xml:space="preserve">1er étage  Local blocs </t>
  </si>
  <si>
    <t>CHIRURGIE AMBULATOIRE</t>
  </si>
  <si>
    <t>Secrétariat 1er étage</t>
  </si>
  <si>
    <t>PEDIATRIE</t>
  </si>
  <si>
    <t>1er étage Pièce du fond an face salle d'examen Consultations pédiatriques</t>
  </si>
  <si>
    <t>C</t>
  </si>
  <si>
    <t>SRPR</t>
  </si>
  <si>
    <t xml:space="preserve"> RDC Salle de soins derrière la porte</t>
  </si>
  <si>
    <t>SSR EVC EPR</t>
  </si>
  <si>
    <t xml:space="preserve"> RDC Local déchets</t>
  </si>
  <si>
    <t>URGENCES</t>
  </si>
  <si>
    <t xml:space="preserve"> RDC SAU Accueil</t>
  </si>
  <si>
    <t>RDC Secrétarait médical</t>
  </si>
  <si>
    <t>IMAGERIE</t>
  </si>
  <si>
    <t xml:space="preserve"> RDC Local imagerie dans la pièce technique derrière l'accueil</t>
  </si>
  <si>
    <t>A</t>
  </si>
  <si>
    <t>CONSULTATIONS</t>
  </si>
  <si>
    <t xml:space="preserve"> RDC Secrétariat Consultations</t>
  </si>
  <si>
    <t>ADMISSIONS</t>
  </si>
  <si>
    <t xml:space="preserve"> RDC Bureau Admissions</t>
  </si>
  <si>
    <t>CATTP Cergy Prefecture</t>
  </si>
  <si>
    <t>Externe</t>
  </si>
  <si>
    <t xml:space="preserve">CMP Cergy le haut </t>
  </si>
  <si>
    <t>ASTREA Cergy Prefecture</t>
  </si>
  <si>
    <t>ASTREA  Cergy Prefecture</t>
  </si>
  <si>
    <t xml:space="preserve">IFSI/IFAS </t>
  </si>
  <si>
    <t xml:space="preserve">Interne </t>
  </si>
  <si>
    <t xml:space="preserve">Sous sol </t>
  </si>
  <si>
    <t xml:space="preserve">Bat S </t>
  </si>
  <si>
    <t xml:space="preserve">EPRI - ECE </t>
  </si>
  <si>
    <t xml:space="preserve">A côté du photocopieur, entre les deux services </t>
  </si>
  <si>
    <t xml:space="preserve">Bat E </t>
  </si>
  <si>
    <t xml:space="preserve">N+1 Bureaux médicaux, service qualité </t>
  </si>
  <si>
    <t xml:space="preserve">N+1 local photocopieur </t>
  </si>
  <si>
    <t>Régulation RDC</t>
  </si>
  <si>
    <t xml:space="preserve">Transport sanitaire régulation </t>
  </si>
  <si>
    <t>tous les 2 mois</t>
  </si>
  <si>
    <t xml:space="preserve">Crèche </t>
  </si>
  <si>
    <t xml:space="preserve">Bureau cadre </t>
  </si>
  <si>
    <t>N2</t>
  </si>
  <si>
    <t>Bat H</t>
  </si>
  <si>
    <t>RECHERCHE CLINIQUE</t>
  </si>
  <si>
    <t>1er étage Local Photocopieuse</t>
  </si>
  <si>
    <t xml:space="preserve">UMJ - </t>
  </si>
  <si>
    <t>1er étage Bureau Secretaires</t>
  </si>
  <si>
    <t>DIALYSE - HDJ - Cs Néphrologie</t>
  </si>
  <si>
    <t>RDC - Local Archives</t>
  </si>
  <si>
    <t>Centre Jean Delay</t>
  </si>
  <si>
    <t>RDC - Bureau Secretaire Hospit</t>
  </si>
  <si>
    <t>Bat M</t>
  </si>
  <si>
    <t xml:space="preserve">N0 - secretariat </t>
  </si>
  <si>
    <t>Informatique, pedopsy et AURA</t>
  </si>
  <si>
    <t>Bat L</t>
  </si>
  <si>
    <t>N1 Hospi Cardio -</t>
  </si>
  <si>
    <t>secretaire Hospit</t>
  </si>
  <si>
    <t>Bat C</t>
  </si>
  <si>
    <t>N0  Médecine Nucléaire - coro</t>
  </si>
  <si>
    <t xml:space="preserve">Secrétariat médecine nucléaire </t>
  </si>
  <si>
    <t>N0 Cs Cardiologie - Explo cardio - 
 Néphro -</t>
  </si>
  <si>
    <t>secretariat medecine nucleaire</t>
  </si>
  <si>
    <t>N-1 Bloc Accouchement et chir ambu, néonat</t>
  </si>
  <si>
    <t xml:space="preserve">Local déchet </t>
  </si>
  <si>
    <t xml:space="preserve">Bat B </t>
  </si>
  <si>
    <t>3ème étage suites de couches</t>
  </si>
  <si>
    <t>Local dechets 5-061</t>
  </si>
  <si>
    <t>2ème étage (Chir Ambu/Gynéco/plastie)</t>
  </si>
  <si>
    <t>local dechets 317</t>
  </si>
  <si>
    <t>1er étage (Pédiatrie/AUDRIE/Chirurgie pédiatrie)</t>
  </si>
  <si>
    <t>Local dechets</t>
  </si>
  <si>
    <t>Consultations BFE Têtes et cou</t>
  </si>
  <si>
    <t>Derriere Bureau jonction BFE  / BMC</t>
  </si>
  <si>
    <t>Consultations BFE</t>
  </si>
  <si>
    <t>Bureau detaché (2-015)</t>
  </si>
  <si>
    <t>Bureau secretaire local 2-174</t>
  </si>
  <si>
    <t>RDC Consultations Obstet. 2-069</t>
  </si>
  <si>
    <t>Urgences gynéco</t>
  </si>
  <si>
    <t>Bureau Accueil local 1-148</t>
  </si>
  <si>
    <t>Réanimation néonatale/urgences pédiatriques</t>
  </si>
  <si>
    <t>Local décht URG PED</t>
  </si>
  <si>
    <t>Caisses BFE (GAP)</t>
  </si>
  <si>
    <t>RDC Mme Escoignard 4072 caisses BFE</t>
  </si>
  <si>
    <t>Admission BFE Guichet 5</t>
  </si>
  <si>
    <t xml:space="preserve">T" -Secrétariat Chir viscérale </t>
  </si>
  <si>
    <t>6ème étage - MAG SSR - URO - Chir Visc</t>
  </si>
  <si>
    <t>Bat A</t>
  </si>
  <si>
    <t>Hospit côté pneumatique "Pneumo"</t>
  </si>
  <si>
    <r>
      <t>5ème étage - HDJ - HDSM - PNEUMO</t>
    </r>
    <r>
      <rPr>
        <sz val="11"/>
        <color rgb="FFFF0000"/>
        <rFont val="Calibri"/>
        <family val="2"/>
        <scheme val="minor"/>
      </rPr>
      <t/>
    </r>
  </si>
  <si>
    <t xml:space="preserve">T1 Local 609 Bureau entrée </t>
  </si>
  <si>
    <t>4ème étage - ONCO</t>
  </si>
  <si>
    <t xml:space="preserve">T1 local 507 face secrétariat </t>
  </si>
  <si>
    <t>3ème étage - Chir - Hémato</t>
  </si>
  <si>
    <t>T1 secrétariat N2</t>
  </si>
  <si>
    <t>2ème étage - MPU - Lou Andréas - Neuro</t>
  </si>
  <si>
    <t>Admission couloir Mme Lejeune</t>
  </si>
  <si>
    <t>Admission BMC accueil</t>
  </si>
  <si>
    <t>Admission BMC Caisse</t>
  </si>
  <si>
    <t xml:space="preserve">Radiologie </t>
  </si>
  <si>
    <t xml:space="preserve">N0 Radiologie salle claire </t>
  </si>
  <si>
    <t xml:space="preserve">N0 Radiologie -couloir papeterie </t>
  </si>
  <si>
    <t>Médecine</t>
  </si>
  <si>
    <t xml:space="preserve">N0 CS Médecine Local archives </t>
  </si>
  <si>
    <t>Acceuil Psy UHMP</t>
  </si>
  <si>
    <t>N0 ACCUEIL PSY Bureau IDE</t>
  </si>
  <si>
    <t>Bureau Archives</t>
  </si>
  <si>
    <t>Bat A -1</t>
  </si>
  <si>
    <t>REANIMATION</t>
  </si>
  <si>
    <t>Bureau des secrétaires local 137</t>
  </si>
  <si>
    <t>Cs Pneumologie et Explo Gastro
URO - IRM - SCANNER</t>
  </si>
  <si>
    <t>Secrétariat IRM espace ouvert</t>
  </si>
  <si>
    <t>Labo MicroBio +1</t>
  </si>
  <si>
    <t>N-1</t>
  </si>
  <si>
    <t>Labo MicroBio externe</t>
  </si>
  <si>
    <t>Labo MicroBio accueil</t>
  </si>
  <si>
    <t>Stérilisation et Bloc BMC</t>
  </si>
  <si>
    <t>N-2</t>
  </si>
  <si>
    <t>UHCD</t>
  </si>
  <si>
    <t xml:space="preserve">salle de staff urgences - 1er étage </t>
  </si>
  <si>
    <t>EHPAD BLANC</t>
  </si>
  <si>
    <t>N0 LOCAL PHOTOCOPIEUR</t>
  </si>
  <si>
    <t>TUTELLES  UMEG PLATEFORME EHPAD VERT</t>
  </si>
  <si>
    <t>N0 COULOIR</t>
  </si>
  <si>
    <t xml:space="preserve">UPAC PHARMACIE </t>
  </si>
  <si>
    <t xml:space="preserve">N0 UPAC </t>
  </si>
  <si>
    <t>N-1 secretariat</t>
  </si>
  <si>
    <t>SMUR</t>
  </si>
  <si>
    <t>RDC Bureau Infirmiers /  ambulanciers</t>
  </si>
  <si>
    <t>SAMU</t>
  </si>
  <si>
    <t>RDC Régulation</t>
  </si>
  <si>
    <t>O</t>
  </si>
  <si>
    <t>Direction des soins</t>
  </si>
  <si>
    <t>Bat S</t>
  </si>
  <si>
    <t xml:space="preserve">Bureau secretaires </t>
  </si>
  <si>
    <t>N1 - USP - Cs Douleur - Esquisse</t>
  </si>
  <si>
    <t>Bat I</t>
  </si>
  <si>
    <t>Labo Anapath</t>
  </si>
  <si>
    <t>Q</t>
  </si>
  <si>
    <t>Direction</t>
  </si>
  <si>
    <t>N1</t>
  </si>
  <si>
    <t>K</t>
  </si>
  <si>
    <t xml:space="preserve">Direction Finances </t>
  </si>
  <si>
    <t>Direction DIM</t>
  </si>
  <si>
    <t>Direction Affaires médicales</t>
  </si>
  <si>
    <t>RDC Direction des affaires médicales</t>
  </si>
  <si>
    <t xml:space="preserve">R </t>
  </si>
  <si>
    <t xml:space="preserve">PAIE </t>
  </si>
  <si>
    <t>RDC Service paie Direction des ressources humaines</t>
  </si>
  <si>
    <t>DRH/PAIE</t>
  </si>
  <si>
    <t>RDC Entrée principale Direction des ressources humaines</t>
  </si>
  <si>
    <t>R</t>
  </si>
  <si>
    <t xml:space="preserve">PONTOISE </t>
  </si>
  <si>
    <t>Montant total € HT annuel prévisionnel</t>
  </si>
  <si>
    <t>Fréquence des collectes annuelles</t>
  </si>
  <si>
    <t>Contenants autres</t>
  </si>
  <si>
    <t>site de rattachement</t>
  </si>
  <si>
    <t>tous les mois</t>
  </si>
  <si>
    <t>Rolls</t>
  </si>
  <si>
    <r>
      <t xml:space="preserve">PU € HT de la Location Mensuelle </t>
    </r>
    <r>
      <rPr>
        <b/>
        <sz val="11"/>
        <color rgb="FFFF0000"/>
        <rFont val="Calibri"/>
        <family val="2"/>
        <scheme val="minor"/>
      </rPr>
      <t>(Facultatif)</t>
    </r>
  </si>
  <si>
    <t>Contenants non sécurisés</t>
  </si>
  <si>
    <t>Ajout de contenants sécurisés pour prestations régulières</t>
  </si>
  <si>
    <t>NOM DU CANDAT</t>
  </si>
  <si>
    <t>NOM DU SIGNATAIRE</t>
  </si>
  <si>
    <t>PU € HT au contenant vidé. Pas de coût de rotation supplémentaire</t>
  </si>
  <si>
    <t>Total</t>
  </si>
  <si>
    <t>Total Estimatif (non contractuel)</t>
  </si>
  <si>
    <t>Bac moyen sécurisé (80L +/- 20%)</t>
  </si>
  <si>
    <t>Prix unitaire 
€ HT Location mensuelle (Facultatifs)</t>
  </si>
  <si>
    <t>Roll ou équivalent d'un bac roulant (1000L +/- 20%)</t>
  </si>
  <si>
    <t>LOT  - PAPIER CONFIDENTIELS (NON ARCHIVABLE/NON ARGENTIQUE)</t>
  </si>
  <si>
    <t>Tailles des contenants peut varirer de plus ou moins 20% en fonction des candidats. Le prix comprends l'étiquetage, identification des bac si requis par l'établissement</t>
  </si>
  <si>
    <t>PU € HT du Forfait/passage (préciser si forfait au contenant vidé ou si à la rotation)</t>
  </si>
  <si>
    <t>Frais de mise à disposition (si existant)</t>
  </si>
  <si>
    <t>CSAPA Persan</t>
  </si>
  <si>
    <t>Bac grand sécurisé (240L +/- 20%)</t>
  </si>
  <si>
    <t>IFSI/IFAS 3 bis Av. de l'Île de France à Pontoise</t>
  </si>
  <si>
    <t>C.M.P. Domont</t>
  </si>
  <si>
    <t>Commentaires : 
- Le BPU ne doit en aucun cas être modifié et doit être dûment et intégralement complété par le candidat. (Sauf notification contraire indiqué par "Facultatif")
- Lorsque le candidat ne renseigne pas de prix unitaire sur une ligne, le pouvoir adjudicateur considérera que ce prix est égal à 0 €, c’est-à-dire réputé offert ou inclus dans une autre prestation. Dans ce cas, le candidat devra indiquer clairement dans quelle prestation ce coût est intégré, afin de ne pas compromettre la lisibilité de l’offre ni le calcul des prix. Toute présentation entraînant une incohérence tarifaire sera susceptible de rendre l’offre irrégulière, notamment lorsque le prix d’une prestation varie selon la fréquence d’exécution alors qu’elle est déclarée incluse dans une autre.
- Les prix sont établis en euros, incluant la taxe communale et toute autre taxe afférente aux déchets, remise(s) déduite(s), franco de port, d'emballage et d'assurance sur le(s) lieu(x) de collecte prévu(s) au marché.
- Les prix des locations incluent la livraison, le retrait, l'entretien et la maintenance des équipements.
- Tout fournisseur ne disposant pas de la capacité d’adapter ses fréquences d’intervention à celles requises sera écarté de la procédure.
- Attention, le "Site de rattachement" ne veux pas forcément dire que le bâtiment se trouve sur la même ville. Bien lire les colonne Site et Bâtiment.</t>
  </si>
  <si>
    <t>DATE</t>
  </si>
  <si>
    <r>
      <t xml:space="preserve">Annexe I - Modalités des collectes et BPU - PAPIER CONFIDENTIELS (NON ARCHIVABLE/NON ARCHIVE)
</t>
    </r>
    <r>
      <rPr>
        <sz val="9"/>
        <color theme="1"/>
        <rFont val="Arial"/>
        <family val="2"/>
      </rPr>
      <t>Conformément à l'article 6 du CCAP, chaque couleur du présent document est associé à une formule de révision des prix : 
- Traitement des déchets : bleu
- Collecte et transport des déchets : Jaune
- Location de matériel : vert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</si>
</sst>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1"/>
      <color rgb="FFFF0000"/>
      <name val="Calibri"/>
      <family val="2"/>
      <scheme val="minor"/>
    </font>
    <font>
      <b/>
      <sz val="11"/>
      <color theme="1"/>
      <name val="Calibri"/>
      <family val="2"/>
      <scheme val="minor"/>
    </font>
    <font>
      <sz val="10"/>
      <name val="Arial"/>
      <family val="2"/>
    </font>
    <font>
      <b/>
      <sz val="11"/>
      <name val="Arial"/>
      <family val="2"/>
    </font>
    <font>
      <b/>
      <sz val="9"/>
      <color theme="1"/>
      <name val="Arial"/>
      <family val="2"/>
    </font>
    <font>
      <i/>
      <sz val="11"/>
      <color rgb="FFFF0000"/>
      <name val="Calibri"/>
      <family val="2"/>
      <scheme val="minor"/>
    </font>
    <font>
      <sz val="9"/>
      <color theme="1"/>
      <name val="Calibri"/>
      <family val="2"/>
      <scheme val="minor"/>
    </font>
    <font>
      <b/>
      <sz val="11"/>
      <color rgb="FFFF0000"/>
      <name val="Calibri"/>
      <family val="2"/>
      <scheme val="minor"/>
    </font>
    <font>
      <b/>
      <sz val="9"/>
      <name val="Arial"/>
      <family val="2"/>
    </font>
    <font>
      <b/>
      <sz val="11"/>
      <name val="Calibri"/>
      <family val="2"/>
      <scheme val="minor"/>
    </font>
    <font>
      <sz val="11"/>
      <name val="Calibri"/>
      <family val="2"/>
      <scheme val="minor"/>
    </font>
    <font>
      <sz val="11"/>
      <color rgb="FF9C6500"/>
      <name val="Calibri"/>
      <family val="2"/>
      <scheme val="minor"/>
    </font>
    <font>
      <b/>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sz val="9"/>
      <color theme="1"/>
      <name val="Arial"/>
      <family val="2"/>
    </font>
  </fonts>
  <fills count="5">
    <fill>
      <patternFill patternType="none"/>
    </fill>
    <fill>
      <patternFill patternType="gray125"/>
    </fill>
    <fill>
      <patternFill patternType="solid">
        <fgColor theme="4" tint="0.39997558519241921"/>
        <bgColor indexed="64"/>
      </patternFill>
    </fill>
    <fill>
      <patternFill patternType="solid">
        <fgColor rgb="FFFFEB9C"/>
      </patternFill>
    </fill>
    <fill>
      <patternFill patternType="solid">
        <fgColor rgb="FFFFEB9C"/>
        <bgColor indexed="64"/>
      </patternFill>
    </fill>
  </fills>
  <borders count="7">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3">
    <xf numFmtId="0" fontId="0" fillId="0" borderId="0"/>
    <xf numFmtId="0" fontId="3" fillId="0" borderId="0"/>
    <xf numFmtId="0" fontId="12" fillId="3" borderId="0" applyNumberFormat="0" applyBorder="0" applyAlignment="0" applyProtection="0"/>
  </cellStyleXfs>
  <cellXfs count="63">
    <xf numFmtId="0" fontId="0" fillId="0" borderId="0" xfId="0"/>
    <xf numFmtId="0" fontId="2" fillId="0" borderId="0" xfId="0" applyFont="1"/>
    <xf numFmtId="0" fontId="6" fillId="0" borderId="0" xfId="0" applyFont="1"/>
    <xf numFmtId="0" fontId="0" fillId="0" borderId="0" xfId="0" applyAlignment="1">
      <alignment horizontal="center"/>
    </xf>
    <xf numFmtId="0" fontId="2" fillId="0" borderId="0" xfId="0" applyFont="1" applyAlignment="1">
      <alignment vertical="center" wrapText="1"/>
    </xf>
    <xf numFmtId="0" fontId="0" fillId="0" borderId="0" xfId="0" applyAlignment="1">
      <alignment wrapText="1"/>
    </xf>
    <xf numFmtId="0" fontId="7" fillId="0" borderId="0" xfId="0" applyFont="1"/>
    <xf numFmtId="0" fontId="0" fillId="0" borderId="0" xfId="0" applyBorder="1" applyAlignment="1" applyProtection="1">
      <alignment horizontal="center"/>
    </xf>
    <xf numFmtId="0" fontId="0" fillId="0" borderId="0" xfId="0"/>
    <xf numFmtId="0" fontId="0" fillId="0" borderId="0" xfId="0"/>
    <xf numFmtId="0" fontId="0" fillId="0" borderId="0" xfId="0" applyNumberFormat="1"/>
    <xf numFmtId="0" fontId="0" fillId="0" borderId="0" xfId="0" applyBorder="1"/>
    <xf numFmtId="0" fontId="2" fillId="0" borderId="0" xfId="0" applyFont="1" applyFill="1" applyBorder="1"/>
    <xf numFmtId="0" fontId="0" fillId="0" borderId="0" xfId="0" applyFont="1" applyFill="1" applyBorder="1"/>
    <xf numFmtId="0" fontId="0" fillId="0" borderId="0" xfId="0" applyFill="1" applyBorder="1"/>
    <xf numFmtId="0" fontId="6" fillId="0" borderId="0" xfId="0" applyFont="1" applyFill="1" applyBorder="1"/>
    <xf numFmtId="0" fontId="0" fillId="0" borderId="0" xfId="0"/>
    <xf numFmtId="0" fontId="0" fillId="0" borderId="0" xfId="0" applyFont="1" applyFill="1" applyBorder="1" applyAlignment="1">
      <alignment horizontal="center"/>
    </xf>
    <xf numFmtId="0" fontId="2" fillId="0" borderId="0" xfId="0" applyFont="1" applyFill="1" applyBorder="1" applyAlignment="1">
      <alignment horizontal="center"/>
    </xf>
    <xf numFmtId="0" fontId="2" fillId="0" borderId="0" xfId="0" applyFont="1" applyFill="1" applyBorder="1" applyAlignment="1">
      <alignment horizontal="center" wrapText="1"/>
    </xf>
    <xf numFmtId="0" fontId="2" fillId="0" borderId="0" xfId="0" applyFont="1" applyFill="1" applyBorder="1" applyAlignment="1">
      <alignment horizontal="left"/>
    </xf>
    <xf numFmtId="0" fontId="0" fillId="0" borderId="0" xfId="0" applyFill="1" applyBorder="1" applyAlignment="1">
      <alignment horizontal="center" vertical="center"/>
    </xf>
    <xf numFmtId="0" fontId="0" fillId="0" borderId="0" xfId="0" applyFill="1" applyBorder="1" applyAlignment="1">
      <alignment horizontal="center"/>
    </xf>
    <xf numFmtId="0" fontId="0" fillId="0" borderId="0" xfId="0" applyFill="1" applyBorder="1" applyAlignment="1">
      <alignment wrapText="1"/>
    </xf>
    <xf numFmtId="0" fontId="10" fillId="0" borderId="0" xfId="0" applyFont="1" applyFill="1" applyBorder="1" applyAlignment="1">
      <alignment horizontal="center" wrapText="1"/>
    </xf>
    <xf numFmtId="0" fontId="10" fillId="0" borderId="0" xfId="0" applyFont="1" applyFill="1" applyBorder="1" applyAlignment="1">
      <alignment horizontal="center"/>
    </xf>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0" xfId="0" applyFont="1" applyFill="1" applyBorder="1" applyAlignment="1">
      <alignment horizontal="left"/>
    </xf>
    <xf numFmtId="0" fontId="11" fillId="0" borderId="0" xfId="0" applyFont="1" applyFill="1" applyBorder="1"/>
    <xf numFmtId="0" fontId="11" fillId="0" borderId="0" xfId="0" applyFont="1" applyFill="1" applyBorder="1" applyAlignment="1">
      <alignment horizontal="center" vertical="center"/>
    </xf>
    <xf numFmtId="0" fontId="11" fillId="0" borderId="0" xfId="0" applyFont="1" applyFill="1" applyBorder="1" applyAlignment="1">
      <alignment horizontal="center"/>
    </xf>
    <xf numFmtId="0" fontId="11" fillId="0" borderId="0" xfId="0" applyFont="1" applyFill="1" applyBorder="1" applyAlignment="1">
      <alignment wrapText="1"/>
    </xf>
    <xf numFmtId="0" fontId="10" fillId="0" borderId="0" xfId="0" applyFont="1" applyFill="1" applyBorder="1"/>
    <xf numFmtId="0" fontId="11" fillId="0" borderId="0" xfId="0" applyFont="1" applyFill="1" applyBorder="1" applyAlignment="1">
      <alignment horizontal="center" wrapText="1"/>
    </xf>
    <xf numFmtId="0" fontId="0" fillId="0" borderId="0" xfId="0" applyFont="1" applyFill="1" applyBorder="1" applyAlignment="1">
      <alignment horizontal="center" wrapText="1"/>
    </xf>
    <xf numFmtId="0" fontId="0" fillId="0" borderId="0" xfId="0"/>
    <xf numFmtId="0" fontId="2" fillId="0" borderId="0" xfId="0" applyFont="1" applyFill="1" applyBorder="1" applyAlignment="1">
      <alignment wrapText="1"/>
    </xf>
    <xf numFmtId="0" fontId="12" fillId="3" borderId="4" xfId="2" applyBorder="1"/>
    <xf numFmtId="0" fontId="12" fillId="4" borderId="4" xfId="2" applyFill="1" applyBorder="1"/>
    <xf numFmtId="0" fontId="10" fillId="4" borderId="4" xfId="0" applyFont="1" applyFill="1" applyBorder="1" applyAlignment="1">
      <alignment horizontal="center"/>
    </xf>
    <xf numFmtId="0" fontId="0" fillId="4" borderId="4" xfId="0" applyFill="1" applyBorder="1"/>
    <xf numFmtId="0" fontId="10" fillId="4" borderId="4" xfId="0" applyFont="1" applyFill="1" applyBorder="1" applyAlignment="1">
      <alignment horizontal="center" wrapText="1"/>
    </xf>
    <xf numFmtId="0" fontId="0" fillId="4" borderId="4" xfId="0" applyFill="1" applyBorder="1" applyAlignment="1">
      <alignment wrapText="1"/>
    </xf>
    <xf numFmtId="0" fontId="2" fillId="0" borderId="0" xfId="0" applyFont="1" applyFill="1" applyBorder="1" applyAlignment="1">
      <alignment horizontal="center" vertical="center" wrapText="1"/>
    </xf>
    <xf numFmtId="0" fontId="0" fillId="0" borderId="0" xfId="0" applyAlignment="1">
      <alignment vertical="center"/>
    </xf>
    <xf numFmtId="0" fontId="13" fillId="0" borderId="0" xfId="0" applyFont="1" applyFill="1" applyBorder="1" applyAlignment="1">
      <alignment horizontal="left"/>
    </xf>
    <xf numFmtId="0" fontId="14" fillId="0" borderId="0" xfId="0" applyFont="1" applyFill="1" applyBorder="1" applyAlignment="1">
      <alignment horizontal="center"/>
    </xf>
    <xf numFmtId="0" fontId="14" fillId="0" borderId="0" xfId="0" applyFont="1" applyFill="1" applyBorder="1" applyAlignment="1">
      <alignment horizontal="center" wrapText="1"/>
    </xf>
    <xf numFmtId="0" fontId="13" fillId="0" borderId="0" xfId="0" applyFont="1" applyFill="1" applyBorder="1" applyAlignment="1">
      <alignment horizontal="center"/>
    </xf>
    <xf numFmtId="0" fontId="13" fillId="0" borderId="0" xfId="0" applyFont="1" applyFill="1" applyBorder="1" applyAlignment="1">
      <alignment horizontal="center" wrapText="1"/>
    </xf>
    <xf numFmtId="0" fontId="15" fillId="0" borderId="0" xfId="0" applyFont="1" applyFill="1" applyBorder="1" applyAlignment="1">
      <alignment horizontal="left"/>
    </xf>
    <xf numFmtId="0" fontId="16" fillId="0" borderId="0" xfId="0" applyFont="1" applyFill="1" applyBorder="1"/>
    <xf numFmtId="0" fontId="16" fillId="0" borderId="0" xfId="0" applyFont="1" applyFill="1" applyBorder="1" applyAlignment="1">
      <alignment horizontal="center" vertical="center"/>
    </xf>
    <xf numFmtId="0" fontId="16" fillId="0" borderId="0" xfId="0" applyFont="1" applyFill="1" applyBorder="1" applyAlignment="1">
      <alignment horizontal="center"/>
    </xf>
    <xf numFmtId="0" fontId="4" fillId="0" borderId="3" xfId="1" applyFont="1" applyBorder="1" applyAlignment="1" applyProtection="1">
      <alignment horizontal="center" vertical="center" wrapText="1"/>
    </xf>
    <xf numFmtId="0" fontId="4" fillId="0" borderId="1" xfId="1" applyFont="1" applyBorder="1" applyAlignment="1" applyProtection="1">
      <alignment horizontal="center" vertical="center" wrapText="1"/>
    </xf>
    <xf numFmtId="0" fontId="4" fillId="0" borderId="2" xfId="1" applyFont="1" applyBorder="1" applyAlignment="1" applyProtection="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9" fillId="0" borderId="4" xfId="0" quotePrefix="1" applyFont="1" applyFill="1" applyBorder="1" applyAlignment="1">
      <alignment horizontal="left" vertical="center" wrapText="1"/>
    </xf>
    <xf numFmtId="0" fontId="9" fillId="0" borderId="4" xfId="0" applyFont="1" applyFill="1" applyBorder="1" applyAlignment="1">
      <alignment horizontal="left" vertical="center" wrapText="1"/>
    </xf>
  </cellXfs>
  <cellStyles count="3">
    <cellStyle name="Neutre" xfId="2" builtinId="28"/>
    <cellStyle name="Normal" xfId="0" builtinId="0"/>
    <cellStyle name="Normal 3 2" xfId="1"/>
  </cellStyles>
  <dxfs count="103">
    <dxf>
      <border diagonalUp="0" diagonalDown="0" outline="0">
        <left/>
        <right/>
        <top/>
        <bottom/>
      </border>
    </dxf>
    <dxf>
      <fill>
        <patternFill patternType="none">
          <fgColor indexed="64"/>
          <bgColor indexed="65"/>
        </patternFill>
      </fill>
    </dxf>
    <dxf>
      <fill>
        <patternFill patternType="none">
          <fgColor indexed="64"/>
          <bgColor indexed="65"/>
        </patternFill>
      </fill>
      <alignment horizontal="general" vertical="bottom" textRotation="0" wrapText="1" indent="0" justifyLastLine="0" shrinkToFit="0" readingOrder="0"/>
      <border diagonalUp="0" diagonalDown="0" outline="0">
        <left/>
        <right/>
        <top/>
        <bottom/>
      </border>
    </dxf>
    <dxf>
      <fill>
        <patternFill patternType="solid">
          <fgColor indexed="64"/>
          <bgColor rgb="FFFFEB9C"/>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indexed="65"/>
        </patternFill>
      </fill>
      <border diagonalUp="0" diagonalDown="0" outline="0">
        <left/>
        <right/>
        <top/>
        <bottom/>
      </border>
    </dxf>
    <dxf>
      <numFmt numFmtId="0" formatCode="General"/>
      <fill>
        <patternFill patternType="none">
          <fgColor indexed="64"/>
          <bgColor indexed="65"/>
        </patternFill>
      </fill>
    </dxf>
    <dxf>
      <fill>
        <patternFill patternType="none">
          <fgColor indexed="64"/>
          <bgColor indexed="65"/>
        </patternFill>
      </fill>
      <border diagonalUp="0" diagonalDown="0" outline="0">
        <left/>
        <right/>
        <top/>
        <bottom/>
      </border>
    </dxf>
    <dxf>
      <fill>
        <patternFill patternType="solid">
          <fgColor indexed="64"/>
          <bgColor rgb="FFFFEB9C"/>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indexed="65"/>
        </patternFill>
      </fill>
      <border diagonalUp="0" diagonalDown="0" outline="0">
        <left/>
        <right/>
        <top/>
        <bottom/>
      </border>
    </dxf>
    <dxf>
      <fill>
        <patternFill patternType="solid">
          <fgColor indexed="64"/>
          <bgColor rgb="FFFFEB9C"/>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indexed="65"/>
        </patternFill>
      </fill>
      <border diagonalUp="0" diagonalDown="0" outline="0">
        <left/>
        <right/>
        <top/>
        <bottom/>
      </border>
    </dxf>
    <dxf>
      <fill>
        <patternFill patternType="none">
          <fgColor indexed="64"/>
          <bgColor indexed="65"/>
        </patternFill>
      </fill>
    </dxf>
    <dxf>
      <fill>
        <patternFill patternType="none">
          <fgColor indexed="64"/>
          <bgColor indexed="65"/>
        </patternFill>
      </fill>
      <border diagonalUp="0" diagonalDown="0" outline="0">
        <left/>
        <right/>
        <top/>
        <bottom/>
      </border>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border diagonalUp="0" diagonalDown="0" outline="0">
        <left/>
        <right/>
        <top/>
        <bottom/>
      </border>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ill>
        <patternFill patternType="none">
          <fgColor indexed="64"/>
          <bgColor indexed="65"/>
        </patternFill>
      </fill>
      <alignment horizontal="center" vertical="center" textRotation="0" wrapText="0" indent="0" justifyLastLine="0" shrinkToFit="0" readingOrder="0"/>
    </dxf>
    <dxf>
      <fill>
        <patternFill patternType="none">
          <fgColor indexed="64"/>
          <bgColor indexed="65"/>
        </patternFill>
      </fill>
      <border diagonalUp="0" diagonalDown="0" outline="0">
        <left/>
        <right/>
        <top/>
        <bottom/>
      </border>
    </dxf>
    <dxf>
      <fill>
        <patternFill patternType="none">
          <fgColor indexed="64"/>
          <bgColor indexed="65"/>
        </patternFill>
      </fill>
    </dxf>
    <dxf>
      <fill>
        <patternFill patternType="none">
          <fgColor indexed="64"/>
          <bgColor indexed="65"/>
        </patternFill>
      </fill>
      <border diagonalUp="0" diagonalDown="0" outline="0">
        <left/>
        <right/>
        <top/>
        <bottom/>
      </border>
    </dxf>
    <dxf>
      <fill>
        <patternFill patternType="none">
          <fgColor indexed="64"/>
          <bgColor indexed="65"/>
        </patternFill>
      </fill>
    </dxf>
    <dxf>
      <fill>
        <patternFill patternType="none">
          <fgColor indexed="64"/>
          <bgColor indexed="65"/>
        </patternFill>
      </fill>
      <border diagonalUp="0" diagonalDown="0" outline="0">
        <left/>
        <right/>
        <top/>
        <bottom/>
      </border>
    </dxf>
    <dxf>
      <fill>
        <patternFill patternType="none">
          <fgColor indexed="64"/>
          <bgColor indexed="65"/>
        </patternFill>
      </fill>
    </dxf>
    <dxf>
      <fill>
        <patternFill patternType="none">
          <fgColor indexed="64"/>
          <bgColor indexed="65"/>
        </patternFill>
      </fill>
      <border diagonalUp="0" diagonalDown="0" outline="0">
        <left/>
        <right/>
        <top/>
        <bottom/>
      </border>
    </dxf>
    <dxf>
      <fill>
        <patternFill patternType="none">
          <fgColor indexed="64"/>
          <bgColor indexed="65"/>
        </patternFill>
      </fill>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indent="0" justifyLastLine="0" shrinkToFit="0" readingOrder="0"/>
      <border diagonalUp="0" diagonalDown="0" outline="0">
        <left/>
        <right/>
        <top/>
        <bottom/>
      </border>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indent="0" justifyLastLine="0" shrinkToFit="0" readingOrder="0"/>
    </dxf>
    <dxf>
      <fill>
        <patternFill patternType="none">
          <fgColor indexed="64"/>
          <bgColor indexed="65"/>
        </patternFill>
      </fill>
    </dxf>
    <dxf>
      <fill>
        <patternFill patternType="none">
          <fgColor indexed="64"/>
          <bgColor indexed="65"/>
        </patternFill>
      </fill>
      <border diagonalUp="0" diagonalDown="0" outline="0">
        <left/>
        <right/>
        <top/>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right/>
        <top/>
        <bottom/>
      </border>
    </dxf>
    <dxf>
      <font>
        <b/>
        <i val="0"/>
        <strike val="0"/>
        <condense val="0"/>
        <extend val="0"/>
        <outline val="0"/>
        <shadow val="0"/>
        <u val="none"/>
        <vertAlign val="baseline"/>
        <sz val="11"/>
        <color auto="1"/>
        <name val="Calibri"/>
        <scheme val="minor"/>
      </font>
      <fill>
        <patternFill patternType="solid">
          <fgColor indexed="64"/>
          <bgColor rgb="FFFFEB9C"/>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right/>
        <top/>
        <bottom/>
      </border>
    </dxf>
    <dxf>
      <font>
        <strike val="0"/>
        <outline val="0"/>
        <shadow val="0"/>
        <u val="none"/>
        <vertAlign val="baseline"/>
        <sz val="11"/>
        <color auto="1"/>
        <name val="Calibri"/>
        <scheme val="minor"/>
      </font>
      <fill>
        <patternFill patternType="none">
          <fgColor indexed="64"/>
          <bgColor indexed="65"/>
        </patternFill>
      </fill>
      <border outline="0">
        <left style="thin">
          <color indexed="64"/>
        </left>
        <right/>
      </border>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dxf>
    <dxf>
      <font>
        <b/>
        <i val="0"/>
        <strike val="0"/>
        <condense val="0"/>
        <extend val="0"/>
        <outline val="0"/>
        <shadow val="0"/>
        <u val="none"/>
        <vertAlign val="baseline"/>
        <sz val="11"/>
        <color auto="1"/>
        <name val="Calibri"/>
        <scheme val="minor"/>
      </font>
      <fill>
        <patternFill patternType="solid">
          <fgColor indexed="64"/>
          <bgColor rgb="FFFFEB9C"/>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dxf>
    <dxf>
      <font>
        <b/>
        <i val="0"/>
        <strike val="0"/>
        <condense val="0"/>
        <extend val="0"/>
        <outline val="0"/>
        <shadow val="0"/>
        <u val="none"/>
        <vertAlign val="baseline"/>
        <sz val="11"/>
        <color auto="1"/>
        <name val="Calibri"/>
        <scheme val="minor"/>
      </font>
      <fill>
        <patternFill patternType="solid">
          <fgColor indexed="64"/>
          <bgColor rgb="FFFFEB9C"/>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ill>
        <patternFill patternType="none">
          <fgColor indexed="64"/>
          <bgColor indexed="65"/>
        </patternFill>
      </fill>
      <border diagonalUp="0" diagonalDown="0" outline="0">
        <left/>
        <right/>
        <top/>
        <bottom/>
      </border>
    </dxf>
    <dxf>
      <font>
        <strike val="0"/>
        <outline val="0"/>
        <shadow val="0"/>
        <u val="none"/>
        <vertAlign val="baseline"/>
        <sz val="11"/>
        <color auto="1"/>
        <name val="Calibri"/>
        <scheme val="minor"/>
      </font>
      <fill>
        <patternFill patternType="none">
          <bgColor auto="1"/>
        </patternFill>
      </fill>
      <alignment horizontal="center"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indent="0" justifyLastLine="0" shrinkToFit="0" readingOrder="0"/>
      <border diagonalUp="0" diagonalDown="0" outline="0">
        <left/>
        <right/>
        <top/>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indent="0" justifyLastLine="0" shrinkToFit="0" readingOrder="0"/>
      <border diagonalUp="0" diagonalDown="0" outline="0">
        <left/>
        <right/>
        <top/>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bottom" textRotation="0" wrapText="0" indent="0" justifyLastLine="0" shrinkToFit="0" readingOrder="0"/>
    </dxf>
    <dxf>
      <fill>
        <patternFill patternType="none">
          <bgColor auto="1"/>
        </patternFill>
      </fill>
    </dxf>
    <dxf>
      <border outline="0">
        <left style="thin">
          <color auto="1"/>
        </left>
        <right style="dashed">
          <color auto="1"/>
        </right>
        <bottom style="dashed">
          <color auto="1"/>
        </bottom>
      </border>
    </dxf>
    <dxf>
      <fill>
        <patternFill patternType="none">
          <bgColor auto="1"/>
        </patternFill>
      </fill>
    </dxf>
    <dxf>
      <font>
        <strike val="0"/>
        <outline val="0"/>
        <shadow val="0"/>
        <u val="none"/>
        <vertAlign val="baseline"/>
        <sz val="11"/>
        <color auto="1"/>
        <name val="Calibri"/>
        <scheme val="minor"/>
      </font>
      <fill>
        <patternFill patternType="none">
          <bgColor auto="1"/>
        </patternFill>
      </fill>
    </dxf>
    <dxf>
      <fill>
        <patternFill patternType="none">
          <fgColor indexed="64"/>
          <bgColor indexed="65"/>
        </patternFill>
      </fill>
      <border diagonalUp="0" diagonalDown="0" outline="0">
        <left/>
        <right/>
        <top/>
        <bottom/>
      </border>
    </dxf>
    <dxf>
      <font>
        <strike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bottom/>
      </border>
    </dxf>
    <dxf>
      <font>
        <strike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bottom/>
      </border>
    </dxf>
    <dxf>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bottom/>
      </border>
    </dxf>
    <dxf>
      <font>
        <strike val="0"/>
        <outline val="0"/>
        <shadow val="0"/>
        <u val="none"/>
        <vertAlign val="baseline"/>
        <sz val="11"/>
        <color auto="1"/>
        <name val="Calibri"/>
        <scheme val="minor"/>
      </font>
      <fill>
        <patternFill patternType="none">
          <bgColor auto="1"/>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bottom/>
      </border>
    </dxf>
    <dxf>
      <font>
        <strike val="0"/>
        <outline val="0"/>
        <shadow val="0"/>
        <u val="none"/>
        <vertAlign val="baseline"/>
        <sz val="11"/>
        <color auto="1"/>
        <name val="Calibri"/>
        <scheme val="minor"/>
      </font>
      <fill>
        <patternFill patternType="none">
          <bgColor auto="1"/>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dxf>
    <dxf>
      <font>
        <strike val="0"/>
        <outline val="0"/>
        <shadow val="0"/>
        <u val="none"/>
        <vertAlign val="baseline"/>
        <sz val="11"/>
        <color auto="1"/>
        <name val="Calibri"/>
        <scheme val="minor"/>
      </font>
      <fill>
        <patternFill patternType="none">
          <bgColor auto="1"/>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strike val="0"/>
        <outline val="0"/>
        <shadow val="0"/>
        <u val="none"/>
        <vertAlign val="baseline"/>
        <sz val="11"/>
        <color auto="1"/>
        <name val="Calibri"/>
        <scheme val="minor"/>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bottom/>
      </border>
    </dxf>
    <dxf>
      <font>
        <strike val="0"/>
        <outline val="0"/>
        <shadow val="0"/>
        <u val="none"/>
        <vertAlign val="baseline"/>
        <sz val="11"/>
        <color auto="1"/>
        <name val="Calibri"/>
        <scheme val="minor"/>
      </font>
      <fill>
        <patternFill patternType="none">
          <bgColor auto="1"/>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bottom/>
      </border>
    </dxf>
    <dxf>
      <font>
        <strike val="0"/>
        <outline val="0"/>
        <shadow val="0"/>
        <u val="none"/>
        <vertAlign val="baseline"/>
        <sz val="11"/>
        <color auto="1"/>
        <name val="Calibri"/>
        <scheme val="minor"/>
      </font>
      <fill>
        <patternFill patternType="none">
          <bgColor auto="1"/>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bottom/>
      </border>
    </dxf>
    <dxf>
      <font>
        <b/>
        <strike val="0"/>
        <outline val="0"/>
        <shadow val="0"/>
        <u val="none"/>
        <vertAlign val="baseline"/>
        <sz val="11"/>
        <color auto="1"/>
        <name val="Calibri"/>
        <scheme val="minor"/>
      </font>
      <fill>
        <patternFill patternType="none">
          <bgColor auto="1"/>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bottom/>
      </border>
    </dxf>
    <dxf>
      <font>
        <b/>
        <strike val="0"/>
        <outline val="0"/>
        <shadow val="0"/>
        <u val="none"/>
        <vertAlign val="baseline"/>
        <sz val="11"/>
        <color auto="1"/>
        <name val="Calibri"/>
        <scheme val="minor"/>
      </font>
      <fill>
        <patternFill patternType="none">
          <bgColor auto="1"/>
        </patternFill>
      </fill>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0" indent="0" justifyLastLine="0" shrinkToFit="0" readingOrder="0"/>
      <border diagonalUp="0" diagonalDown="0" outline="0">
        <left/>
        <right/>
        <top/>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bottom" textRotation="0" wrapText="0" indent="0" justifyLastLine="0" shrinkToFit="0" readingOrder="0"/>
    </dxf>
    <dxf>
      <font>
        <strike val="0"/>
        <outline val="0"/>
        <shadow val="0"/>
        <u val="none"/>
        <vertAlign val="baseline"/>
        <sz val="11"/>
        <color auto="1"/>
        <name val="Calibri"/>
        <scheme val="minor"/>
      </font>
      <fill>
        <patternFill patternType="none">
          <fgColor indexed="64"/>
          <bgColor auto="1"/>
        </patternFill>
      </fill>
    </dxf>
    <dxf>
      <border outline="0">
        <left style="thin">
          <color auto="1"/>
        </left>
        <right style="dashed">
          <color auto="1"/>
        </right>
        <bottom style="dashed">
          <color auto="1"/>
        </bottom>
      </border>
    </dxf>
    <dxf>
      <font>
        <strike val="0"/>
        <outline val="0"/>
        <shadow val="0"/>
        <u val="none"/>
        <vertAlign val="baseline"/>
        <sz val="11"/>
        <color auto="1"/>
        <name val="Calibri"/>
        <scheme val="minor"/>
      </font>
      <fill>
        <patternFill patternType="none">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bgColor auto="1"/>
        </patternFill>
      </fill>
    </dxf>
    <dxf>
      <fill>
        <patternFill patternType="none">
          <bgColor auto="1"/>
        </patternFill>
      </fill>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center" textRotation="0" wrapText="1" indent="0" justifyLastLine="0" shrinkToFit="0" readingOrder="0"/>
    </dxf>
    <dxf>
      <numFmt numFmtId="0" formatCode="General"/>
    </dxf>
    <dxf>
      <font>
        <b/>
        <i val="0"/>
        <strike val="0"/>
        <condense val="0"/>
        <extend val="0"/>
        <outline val="0"/>
        <shadow val="0"/>
        <u val="none"/>
        <vertAlign val="baseline"/>
        <sz val="11"/>
        <color theme="1"/>
        <name val="Calibri"/>
        <scheme val="minor"/>
      </font>
    </dxf>
    <dxf>
      <font>
        <b/>
      </font>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center" textRotation="0" wrapText="1" indent="0" justifyLastLine="0" shrinkToFit="0" readingOrder="0"/>
    </dxf>
  </dxfs>
  <tableStyles count="0" defaultTableStyle="TableStyleMedium2" defaultPivotStyle="PivotStyleLight16"/>
  <colors>
    <mruColors>
      <color rgb="FFFFEB9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214687" cy="1643062"/>
    <xdr:pic>
      <xdr:nvPicPr>
        <xdr:cNvPr id="2" name="Image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7185" t="3563" r="50331" b="81292"/>
        <a:stretch/>
      </xdr:blipFill>
      <xdr:spPr>
        <a:xfrm>
          <a:off x="0" y="0"/>
          <a:ext cx="3214687" cy="1643062"/>
        </a:xfrm>
        <a:prstGeom prst="rect">
          <a:avLst/>
        </a:prstGeom>
      </xdr:spPr>
    </xdr:pic>
    <xdr:clientData/>
  </xdr:oneCellAnchor>
</xdr:wsDr>
</file>

<file path=xl/tables/table1.xml><?xml version="1.0" encoding="utf-8"?>
<table xmlns="http://schemas.openxmlformats.org/spreadsheetml/2006/main" id="7" name="Tableau28" displayName="Tableau28" ref="A138:F141" totalsRowShown="0" headerRowDxfId="102">
  <autoFilter ref="A138:F141"/>
  <tableColumns count="6">
    <tableColumn id="1" name="Classification"/>
    <tableColumn id="2" name="Contenants" dataDxfId="101"/>
    <tableColumn id="7" name="PU € HT de la Location Mensuelle (Facultatif)" dataDxfId="100"/>
    <tableColumn id="3" name="PU € HT au contenant vidé. Pas de coût de rotation supplémentaire" dataDxfId="99">
      <calculatedColumnFormula>10+60</calculatedColumnFormula>
    </tableColumn>
    <tableColumn id="4" name="Volume en litre"/>
    <tableColumn id="6" name="Commentaires"/>
  </tableColumns>
  <tableStyleInfo name="TableStyleLight1" showFirstColumn="0" showLastColumn="0" showRowStripes="1" showColumnStripes="0"/>
</table>
</file>

<file path=xl/tables/table2.xml><?xml version="1.0" encoding="utf-8"?>
<table xmlns="http://schemas.openxmlformats.org/spreadsheetml/2006/main" id="8" name="Tableau579" displayName="Tableau579" ref="A144:G147" totalsRowShown="0" headerRowDxfId="98">
  <autoFilter ref="A144:G147"/>
  <tableColumns count="7">
    <tableColumn id="1" name="Classification" dataDxfId="97"/>
    <tableColumn id="2" name="Contenants" dataDxfId="96"/>
    <tableColumn id="3" name="PU € HT de la Location Mensuelle (Facultatif)" dataDxfId="95"/>
    <tableColumn id="4" name="PU € HT du Forfait/passage (préciser si forfait au contenant vidé ou si à la rotation)" dataDxfId="94"/>
    <tableColumn id="5" name="Volume en litre" dataDxfId="93"/>
    <tableColumn id="6" name="Frais de mise à disposition (si existant)" dataDxfId="92"/>
    <tableColumn id="7" name="Commentaires"/>
  </tableColumns>
  <tableStyleInfo name="TableStyleLight1" showFirstColumn="0" showLastColumn="0" showRowStripes="1" showColumnStripes="0"/>
</table>
</file>

<file path=xl/tables/table3.xml><?xml version="1.0" encoding="utf-8"?>
<table xmlns="http://schemas.openxmlformats.org/spreadsheetml/2006/main" id="9" name="Tableau9" displayName="Tableau9" ref="A6:N72" totalsRowCount="1" headerRowDxfId="91" totalsRowDxfId="89" tableBorderDxfId="90">
  <autoFilter ref="A6:N71"/>
  <tableColumns count="14">
    <tableColumn id="1" name="site de rattachement" totalsRowLabel="Total Estimatif (non contractuel)" dataDxfId="88" totalsRowDxfId="87"/>
    <tableColumn id="2" name="Site " dataDxfId="86" totalsRowDxfId="85"/>
    <tableColumn id="3" name="Bâtiment " dataDxfId="84" totalsRowDxfId="83"/>
    <tableColumn id="4" name="Localisation" dataDxfId="82" totalsRowDxfId="81"/>
    <tableColumn id="5" name="Service " dataDxfId="80" totalsRowDxfId="79"/>
    <tableColumn id="6" name="Nb GRV déployés_x000a_Non contractuel" dataDxfId="78" totalsRowDxfId="77"/>
    <tableColumn id="7" name="Taille Contenants" dataDxfId="76" totalsRowDxfId="75"/>
    <tableColumn id="8" name="Fréquence des collectes" dataDxfId="74" totalsRowDxfId="73"/>
    <tableColumn id="9" name="Fréquence des collectes annuelles" dataDxfId="72" totalsRowDxfId="71">
      <calculatedColumnFormula>IF(H7="tous les mois",12,IF(H7="Tous les 2 mois",6,IF(H7="Tous les 3 mois",4,IF(H7="Sur demande",1))))</calculatedColumnFormula>
    </tableColumn>
    <tableColumn id="10" name="Prix unitaire _x000a_€ HT Location mensuelle (Facultatifs)" dataDxfId="70" totalsRowDxfId="69" dataCellStyle="Neutre"/>
    <tableColumn id="11" name="PU € HT au contenant vidé. Pas de coût de rotation supplémentaire" dataDxfId="68" totalsRowDxfId="67" dataCellStyle="Neutre"/>
    <tableColumn id="12" name="Montant total € HT annuel prévisionnel" totalsRowFunction="sum" dataDxfId="66" totalsRowDxfId="65">
      <calculatedColumnFormula>J7*F7*12+K7*F7*I7</calculatedColumnFormula>
    </tableColumn>
    <tableColumn id="13" name="Commentaires CANDIDAT" dataDxfId="64" totalsRowDxfId="63" dataCellStyle="Neutre"/>
    <tableColumn id="14" name="Commentaires Hôpital NOVO" dataDxfId="62" totalsRowDxfId="61"/>
  </tableColumns>
  <tableStyleInfo name="TableStyleLight1" showFirstColumn="1" showLastColumn="0" showRowStripes="1" showColumnStripes="0"/>
</table>
</file>

<file path=xl/tables/table4.xml><?xml version="1.0" encoding="utf-8"?>
<table xmlns="http://schemas.openxmlformats.org/spreadsheetml/2006/main" id="10" name="Tableau10" displayName="Tableau10" ref="A74:N111" totalsRowCount="1" headerRowDxfId="60" dataDxfId="59" totalsRowDxfId="57" tableBorderDxfId="58">
  <autoFilter ref="A74:N110"/>
  <tableColumns count="14">
    <tableColumn id="1" name="site de rattachement" totalsRowLabel="Total Estimatif (non contractuel)" dataDxfId="56" totalsRowDxfId="55"/>
    <tableColumn id="2" name="Site " dataDxfId="54" totalsRowDxfId="53"/>
    <tableColumn id="3" name="Bâtiment " dataDxfId="52" totalsRowDxfId="51"/>
    <tableColumn id="4" name="Localisation" dataDxfId="50" totalsRowDxfId="49"/>
    <tableColumn id="5" name="Service " dataDxfId="48" totalsRowDxfId="47"/>
    <tableColumn id="6" name="Nb GRV déployés_x000a_Non contractuel" dataDxfId="46" totalsRowDxfId="45"/>
    <tableColumn id="7" name="Taille Contenants" dataDxfId="44" totalsRowDxfId="43"/>
    <tableColumn id="8" name="Fréquence des collectes" dataDxfId="42" totalsRowDxfId="41"/>
    <tableColumn id="9" name="Fréquence des collectes annuelles" dataDxfId="40" totalsRowDxfId="39">
      <calculatedColumnFormula>IF(H75="tous les mois",12,IF(H75="Tous les 2 mois",6,IF(H75="Tous les 3 mois",4,IF(H75="Sur demande",1))))</calculatedColumnFormula>
    </tableColumn>
    <tableColumn id="10" name="Prix unitaire _x000a_€ HT Location mensuelle (Facultatifs)" dataDxfId="38" totalsRowDxfId="37"/>
    <tableColumn id="11" name="PU € HT au contenant vidé. Pas de coût de rotation supplémentaire" dataDxfId="36" totalsRowDxfId="35"/>
    <tableColumn id="12" name="Montant total € HT annuel prévisionnel" totalsRowFunction="sum" dataDxfId="34" totalsRowDxfId="33">
      <calculatedColumnFormula>J75*F75*12+K75*F75*I75</calculatedColumnFormula>
    </tableColumn>
    <tableColumn id="13" name="Commentaires CANDIDAT" dataDxfId="32" totalsRowDxfId="31"/>
    <tableColumn id="14" name="Commentaires Hôpital NOVO" dataDxfId="30" totalsRowDxfId="29"/>
  </tableColumns>
  <tableStyleInfo name="TableStyleLight1" showFirstColumn="1" showLastColumn="0" showRowStripes="1" showColumnStripes="0"/>
</table>
</file>

<file path=xl/tables/table5.xml><?xml version="1.0" encoding="utf-8"?>
<table xmlns="http://schemas.openxmlformats.org/spreadsheetml/2006/main" id="11" name="Tableau11" displayName="Tableau11" ref="A113:N133" totalsRowCount="1" dataDxfId="28">
  <autoFilter ref="A113:N132"/>
  <tableColumns count="14">
    <tableColumn id="1" name="site de rattachement" totalsRowLabel="Total" dataDxfId="27" totalsRowDxfId="26"/>
    <tableColumn id="2" name="Site " dataDxfId="25" totalsRowDxfId="24"/>
    <tableColumn id="3" name="Bâtiment " dataDxfId="23" totalsRowDxfId="22"/>
    <tableColumn id="4" name="Localisation" dataDxfId="21" totalsRowDxfId="20"/>
    <tableColumn id="5" name="Service " dataDxfId="19" totalsRowDxfId="18"/>
    <tableColumn id="6" name="Nb GRV déployés_x000a_Non contractuel" dataDxfId="17" totalsRowDxfId="16"/>
    <tableColumn id="7" name="Taille Contenants" dataDxfId="15" totalsRowDxfId="14"/>
    <tableColumn id="8" name="Fréquence des collectes" dataDxfId="13" totalsRowDxfId="12"/>
    <tableColumn id="9" name="Fréquence des collectes annuelles" dataDxfId="11" totalsRowDxfId="10">
      <calculatedColumnFormula>IF(H114="tous les mois",12,IF(H114="Tous les 2 mois",6,IF(H114="Tous les 3 mois",4,IF(H114="Sur demande",1))))</calculatedColumnFormula>
    </tableColumn>
    <tableColumn id="10" name="Prix unitaire _x000a_€ HT Location mensuelle (Facultatifs)" dataDxfId="9" totalsRowDxfId="8"/>
    <tableColumn id="11" name="PU € HT au contenant vidé. Pas de coût de rotation supplémentaire" dataDxfId="7" totalsRowDxfId="6"/>
    <tableColumn id="12" name="Montant total € HT annuel prévisionnel" totalsRowFunction="sum" dataDxfId="5" totalsRowDxfId="4">
      <calculatedColumnFormula>J114*F114*12+K114*F114*I114</calculatedColumnFormula>
    </tableColumn>
    <tableColumn id="13" name="Commentaires CANDIDAT" dataDxfId="3" totalsRowDxfId="2"/>
    <tableColumn id="14" name="Commentaires Hôpital NOVO" dataDxfId="1" totalsRowDxfId="0"/>
  </tableColumns>
  <tableStyleInfo name="TableStyleLight1" showFirstColumn="1"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158"/>
  <sheetViews>
    <sheetView tabSelected="1" view="pageBreakPreview" topLeftCell="A40" zoomScaleNormal="63" zoomScaleSheetLayoutView="100" workbookViewId="0">
      <selection activeCell="C71" sqref="C68:C71"/>
    </sheetView>
  </sheetViews>
  <sheetFormatPr baseColWidth="10" defaultRowHeight="15" x14ac:dyDescent="0.25"/>
  <cols>
    <col min="1" max="1" width="27.140625" style="8" customWidth="1"/>
    <col min="2" max="2" width="37.140625" customWidth="1"/>
    <col min="3" max="3" width="43.85546875" customWidth="1"/>
    <col min="4" max="4" width="47.5703125" bestFit="1" customWidth="1"/>
    <col min="5" max="5" width="43.7109375" bestFit="1" customWidth="1"/>
    <col min="6" max="6" width="24.140625" customWidth="1"/>
    <col min="7" max="7" width="24" customWidth="1"/>
    <col min="8" max="8" width="31.7109375" customWidth="1"/>
    <col min="9" max="9" width="43.28515625" customWidth="1"/>
    <col min="10" max="10" width="18.7109375" customWidth="1"/>
    <col min="11" max="11" width="80.28515625" customWidth="1"/>
    <col min="12" max="12" width="47.85546875" customWidth="1"/>
    <col min="13" max="13" width="34.28515625" customWidth="1"/>
    <col min="14" max="14" width="55.5703125" customWidth="1"/>
  </cols>
  <sheetData>
    <row r="1" spans="1:14" ht="120.75" customHeight="1" thickBot="1" x14ac:dyDescent="0.3">
      <c r="B1" s="7"/>
      <c r="C1" s="7"/>
      <c r="D1" s="7"/>
      <c r="E1" s="7"/>
      <c r="F1" s="7"/>
      <c r="G1" s="7"/>
      <c r="H1" s="7"/>
      <c r="I1" s="7"/>
      <c r="J1" s="7"/>
      <c r="K1" s="7"/>
      <c r="L1" s="7"/>
      <c r="M1" s="7"/>
      <c r="N1" s="7"/>
    </row>
    <row r="2" spans="1:14" ht="43.9" customHeight="1" x14ac:dyDescent="0.25">
      <c r="B2" s="55" t="s">
        <v>0</v>
      </c>
      <c r="C2" s="56"/>
      <c r="D2" s="56"/>
      <c r="E2" s="56"/>
      <c r="F2" s="56"/>
      <c r="G2" s="56"/>
      <c r="H2" s="56"/>
      <c r="I2" s="56"/>
      <c r="J2" s="56"/>
      <c r="K2" s="56"/>
      <c r="L2" s="56"/>
      <c r="M2" s="56"/>
      <c r="N2" s="57"/>
    </row>
    <row r="3" spans="1:14" s="6" customFormat="1" ht="43.9" customHeight="1" x14ac:dyDescent="0.2">
      <c r="B3" s="58" t="s">
        <v>309</v>
      </c>
      <c r="C3" s="59"/>
      <c r="D3" s="59"/>
      <c r="E3" s="59"/>
      <c r="F3" s="59"/>
      <c r="G3" s="59"/>
      <c r="H3" s="59"/>
      <c r="I3" s="59"/>
      <c r="J3" s="59"/>
      <c r="K3" s="59"/>
      <c r="L3" s="59"/>
      <c r="M3" s="59"/>
      <c r="N3" s="60"/>
    </row>
    <row r="4" spans="1:14" s="6" customFormat="1" ht="104.25" customHeight="1" x14ac:dyDescent="0.2">
      <c r="B4" s="61" t="s">
        <v>307</v>
      </c>
      <c r="C4" s="62"/>
      <c r="D4" s="62"/>
      <c r="E4" s="62"/>
      <c r="F4" s="62"/>
      <c r="G4" s="62"/>
      <c r="H4" s="62"/>
      <c r="I4" s="62"/>
      <c r="J4" s="62"/>
      <c r="K4" s="62"/>
      <c r="L4" s="62"/>
      <c r="M4" s="62"/>
      <c r="N4" s="62"/>
    </row>
    <row r="5" spans="1:14" x14ac:dyDescent="0.25">
      <c r="C5" s="9"/>
      <c r="G5" s="3"/>
      <c r="M5" s="5"/>
    </row>
    <row r="6" spans="1:14" s="11" customFormat="1" ht="60" x14ac:dyDescent="0.25">
      <c r="A6" s="24" t="s">
        <v>285</v>
      </c>
      <c r="B6" s="25" t="s">
        <v>64</v>
      </c>
      <c r="C6" s="25" t="s">
        <v>63</v>
      </c>
      <c r="D6" s="25" t="s">
        <v>62</v>
      </c>
      <c r="E6" s="25" t="s">
        <v>61</v>
      </c>
      <c r="F6" s="24" t="s">
        <v>60</v>
      </c>
      <c r="G6" s="24" t="s">
        <v>59</v>
      </c>
      <c r="H6" s="26" t="s">
        <v>10</v>
      </c>
      <c r="I6" s="26" t="s">
        <v>283</v>
      </c>
      <c r="J6" s="26" t="s">
        <v>297</v>
      </c>
      <c r="K6" s="27" t="s">
        <v>293</v>
      </c>
      <c r="L6" s="27" t="s">
        <v>282</v>
      </c>
      <c r="M6" s="24" t="s">
        <v>56</v>
      </c>
      <c r="N6" s="24" t="s">
        <v>55</v>
      </c>
    </row>
    <row r="7" spans="1:14" s="11" customFormat="1" ht="24" customHeight="1" x14ac:dyDescent="0.25">
      <c r="A7" s="28" t="s">
        <v>281</v>
      </c>
      <c r="B7" s="33" t="s">
        <v>158</v>
      </c>
      <c r="C7" s="33" t="s">
        <v>280</v>
      </c>
      <c r="D7" s="29" t="s">
        <v>279</v>
      </c>
      <c r="E7" s="29" t="s">
        <v>278</v>
      </c>
      <c r="F7" s="30">
        <v>1</v>
      </c>
      <c r="G7" s="31">
        <v>240</v>
      </c>
      <c r="H7" s="29" t="s">
        <v>286</v>
      </c>
      <c r="I7" s="31">
        <f>IF(H7="tous les mois",12,IF(H7="Tous les 2 mois",6,IF(H7="Tous les 3 mois",4,IF(H7="Sur demande",1))))</f>
        <v>12</v>
      </c>
      <c r="J7" s="38"/>
      <c r="K7" s="38"/>
      <c r="L7" s="29">
        <f>J7*F7*12+K7*F7*I7</f>
        <v>0</v>
      </c>
      <c r="M7" s="38"/>
      <c r="N7" s="29"/>
    </row>
    <row r="8" spans="1:14" s="11" customFormat="1" x14ac:dyDescent="0.25">
      <c r="A8" s="28" t="s">
        <v>281</v>
      </c>
      <c r="B8" s="33" t="s">
        <v>158</v>
      </c>
      <c r="C8" s="33" t="s">
        <v>275</v>
      </c>
      <c r="D8" s="29" t="s">
        <v>277</v>
      </c>
      <c r="E8" s="29" t="s">
        <v>276</v>
      </c>
      <c r="F8" s="30">
        <v>1</v>
      </c>
      <c r="G8" s="31">
        <v>80</v>
      </c>
      <c r="H8" s="29" t="s">
        <v>286</v>
      </c>
      <c r="I8" s="31">
        <f t="shared" ref="I8:I71" si="0">IF(H8="tous les mois",12,IF(H8="Tous les 2 mois",6,IF(H8="Tous les 3 mois",4,IF(H8="Sur demande",1))))</f>
        <v>12</v>
      </c>
      <c r="J8" s="38"/>
      <c r="K8" s="38"/>
      <c r="L8" s="29">
        <f>J8*F8*12+K8*F8*I8</f>
        <v>0</v>
      </c>
      <c r="M8" s="38"/>
      <c r="N8" s="29"/>
    </row>
    <row r="9" spans="1:14" s="11" customFormat="1" x14ac:dyDescent="0.25">
      <c r="A9" s="28" t="s">
        <v>281</v>
      </c>
      <c r="B9" s="33" t="s">
        <v>158</v>
      </c>
      <c r="C9" s="33" t="s">
        <v>275</v>
      </c>
      <c r="D9" s="29" t="s">
        <v>274</v>
      </c>
      <c r="E9" s="29" t="s">
        <v>273</v>
      </c>
      <c r="F9" s="30">
        <v>1</v>
      </c>
      <c r="G9" s="31">
        <v>80</v>
      </c>
      <c r="H9" s="29" t="s">
        <v>168</v>
      </c>
      <c r="I9" s="31">
        <f t="shared" si="0"/>
        <v>6</v>
      </c>
      <c r="J9" s="38"/>
      <c r="K9" s="38"/>
      <c r="L9" s="29">
        <f t="shared" ref="L9:L71" si="1">J9*F9*12+K9*F9*I9</f>
        <v>0</v>
      </c>
      <c r="M9" s="38"/>
      <c r="N9" s="29"/>
    </row>
    <row r="10" spans="1:14" s="11" customFormat="1" x14ac:dyDescent="0.25">
      <c r="A10" s="28" t="s">
        <v>281</v>
      </c>
      <c r="B10" s="33" t="s">
        <v>158</v>
      </c>
      <c r="C10" s="33" t="s">
        <v>270</v>
      </c>
      <c r="D10" s="29" t="s">
        <v>76</v>
      </c>
      <c r="E10" s="29" t="s">
        <v>272</v>
      </c>
      <c r="F10" s="30">
        <v>1</v>
      </c>
      <c r="G10" s="31">
        <v>80</v>
      </c>
      <c r="H10" s="29" t="s">
        <v>168</v>
      </c>
      <c r="I10" s="31">
        <f t="shared" si="0"/>
        <v>6</v>
      </c>
      <c r="J10" s="38"/>
      <c r="K10" s="38"/>
      <c r="L10" s="29">
        <f t="shared" si="1"/>
        <v>0</v>
      </c>
      <c r="M10" s="38"/>
      <c r="N10" s="29"/>
    </row>
    <row r="11" spans="1:14" s="11" customFormat="1" x14ac:dyDescent="0.25">
      <c r="A11" s="28" t="s">
        <v>281</v>
      </c>
      <c r="B11" s="33" t="s">
        <v>158</v>
      </c>
      <c r="C11" s="33" t="s">
        <v>270</v>
      </c>
      <c r="D11" s="29" t="s">
        <v>76</v>
      </c>
      <c r="E11" s="29" t="s">
        <v>271</v>
      </c>
      <c r="F11" s="30">
        <v>1</v>
      </c>
      <c r="G11" s="31">
        <v>80</v>
      </c>
      <c r="H11" s="29" t="s">
        <v>168</v>
      </c>
      <c r="I11" s="31">
        <f t="shared" si="0"/>
        <v>6</v>
      </c>
      <c r="J11" s="38"/>
      <c r="K11" s="38"/>
      <c r="L11" s="29">
        <f t="shared" si="1"/>
        <v>0</v>
      </c>
      <c r="M11" s="38"/>
      <c r="N11" s="29"/>
    </row>
    <row r="12" spans="1:14" s="11" customFormat="1" x14ac:dyDescent="0.25">
      <c r="A12" s="28" t="s">
        <v>281</v>
      </c>
      <c r="B12" s="33" t="s">
        <v>158</v>
      </c>
      <c r="C12" s="33" t="s">
        <v>270</v>
      </c>
      <c r="D12" s="29" t="s">
        <v>269</v>
      </c>
      <c r="E12" s="29" t="s">
        <v>268</v>
      </c>
      <c r="F12" s="30">
        <v>1</v>
      </c>
      <c r="G12" s="31">
        <v>80</v>
      </c>
      <c r="H12" s="29" t="s">
        <v>168</v>
      </c>
      <c r="I12" s="31">
        <f t="shared" si="0"/>
        <v>6</v>
      </c>
      <c r="J12" s="38"/>
      <c r="K12" s="38"/>
      <c r="L12" s="29">
        <f t="shared" si="1"/>
        <v>0</v>
      </c>
      <c r="M12" s="38"/>
      <c r="N12" s="29"/>
    </row>
    <row r="13" spans="1:14" s="11" customFormat="1" x14ac:dyDescent="0.25">
      <c r="A13" s="28" t="s">
        <v>281</v>
      </c>
      <c r="B13" s="33" t="s">
        <v>158</v>
      </c>
      <c r="C13" s="33" t="s">
        <v>267</v>
      </c>
      <c r="D13" s="29" t="s">
        <v>76</v>
      </c>
      <c r="E13" s="29" t="s">
        <v>266</v>
      </c>
      <c r="F13" s="30">
        <v>1</v>
      </c>
      <c r="G13" s="31">
        <v>240</v>
      </c>
      <c r="H13" s="29" t="s">
        <v>286</v>
      </c>
      <c r="I13" s="31">
        <f t="shared" si="0"/>
        <v>12</v>
      </c>
      <c r="J13" s="38"/>
      <c r="K13" s="38"/>
      <c r="L13" s="29">
        <f t="shared" si="1"/>
        <v>0</v>
      </c>
      <c r="M13" s="38"/>
      <c r="N13" s="29"/>
    </row>
    <row r="14" spans="1:14" s="11" customFormat="1" x14ac:dyDescent="0.25">
      <c r="A14" s="28" t="s">
        <v>281</v>
      </c>
      <c r="B14" s="33" t="s">
        <v>158</v>
      </c>
      <c r="C14" s="33" t="s">
        <v>265</v>
      </c>
      <c r="D14" s="29" t="s">
        <v>264</v>
      </c>
      <c r="E14" s="29" t="s">
        <v>263</v>
      </c>
      <c r="F14" s="30">
        <v>1</v>
      </c>
      <c r="G14" s="31">
        <v>240</v>
      </c>
      <c r="H14" s="29" t="s">
        <v>286</v>
      </c>
      <c r="I14" s="31">
        <f t="shared" si="0"/>
        <v>12</v>
      </c>
      <c r="J14" s="38"/>
      <c r="K14" s="38"/>
      <c r="L14" s="29">
        <f t="shared" si="1"/>
        <v>0</v>
      </c>
      <c r="M14" s="38"/>
      <c r="N14" s="29"/>
    </row>
    <row r="15" spans="1:14" s="11" customFormat="1" x14ac:dyDescent="0.25">
      <c r="A15" s="28" t="s">
        <v>281</v>
      </c>
      <c r="B15" s="33" t="s">
        <v>158</v>
      </c>
      <c r="C15" s="33" t="s">
        <v>262</v>
      </c>
      <c r="D15" s="29" t="s">
        <v>261</v>
      </c>
      <c r="E15" s="29" t="s">
        <v>174</v>
      </c>
      <c r="F15" s="30">
        <v>1</v>
      </c>
      <c r="G15" s="31">
        <v>80</v>
      </c>
      <c r="H15" s="29" t="s">
        <v>168</v>
      </c>
      <c r="I15" s="31">
        <f t="shared" si="0"/>
        <v>6</v>
      </c>
      <c r="J15" s="38"/>
      <c r="K15" s="38"/>
      <c r="L15" s="29">
        <f t="shared" si="1"/>
        <v>0</v>
      </c>
      <c r="M15" s="38"/>
      <c r="N15" s="29"/>
    </row>
    <row r="16" spans="1:14" s="11" customFormat="1" x14ac:dyDescent="0.25">
      <c r="A16" s="28" t="s">
        <v>281</v>
      </c>
      <c r="B16" s="33" t="s">
        <v>158</v>
      </c>
      <c r="C16" s="33" t="s">
        <v>260</v>
      </c>
      <c r="D16" s="29" t="s">
        <v>259</v>
      </c>
      <c r="E16" s="29" t="s">
        <v>258</v>
      </c>
      <c r="F16" s="30">
        <v>1</v>
      </c>
      <c r="G16" s="31">
        <v>80</v>
      </c>
      <c r="H16" s="29" t="s">
        <v>286</v>
      </c>
      <c r="I16" s="31">
        <f t="shared" si="0"/>
        <v>12</v>
      </c>
      <c r="J16" s="38"/>
      <c r="K16" s="38"/>
      <c r="L16" s="29">
        <f t="shared" si="1"/>
        <v>0</v>
      </c>
      <c r="M16" s="38"/>
      <c r="N16" s="29"/>
    </row>
    <row r="17" spans="1:14" s="11" customFormat="1" x14ac:dyDescent="0.25">
      <c r="A17" s="28" t="s">
        <v>281</v>
      </c>
      <c r="B17" s="33" t="s">
        <v>158</v>
      </c>
      <c r="C17" s="33"/>
      <c r="D17" s="29" t="s">
        <v>257</v>
      </c>
      <c r="E17" s="29" t="s">
        <v>256</v>
      </c>
      <c r="F17" s="30">
        <v>1</v>
      </c>
      <c r="G17" s="31">
        <v>80</v>
      </c>
      <c r="H17" s="29" t="s">
        <v>168</v>
      </c>
      <c r="I17" s="31">
        <f t="shared" si="0"/>
        <v>6</v>
      </c>
      <c r="J17" s="38"/>
      <c r="K17" s="38"/>
      <c r="L17" s="29">
        <f t="shared" si="1"/>
        <v>0</v>
      </c>
      <c r="M17" s="38"/>
      <c r="N17" s="29"/>
    </row>
    <row r="18" spans="1:14" s="11" customFormat="1" x14ac:dyDescent="0.25">
      <c r="A18" s="28" t="s">
        <v>281</v>
      </c>
      <c r="B18" s="33" t="s">
        <v>158</v>
      </c>
      <c r="C18" s="33" t="s">
        <v>137</v>
      </c>
      <c r="D18" s="29" t="s">
        <v>255</v>
      </c>
      <c r="E18" s="29" t="s">
        <v>126</v>
      </c>
      <c r="F18" s="30">
        <v>1</v>
      </c>
      <c r="G18" s="31">
        <v>80</v>
      </c>
      <c r="H18" s="29" t="s">
        <v>286</v>
      </c>
      <c r="I18" s="31">
        <f t="shared" si="0"/>
        <v>12</v>
      </c>
      <c r="J18" s="38"/>
      <c r="K18" s="38"/>
      <c r="L18" s="29">
        <f t="shared" si="1"/>
        <v>0</v>
      </c>
      <c r="M18" s="38"/>
      <c r="N18" s="29"/>
    </row>
    <row r="19" spans="1:14" s="11" customFormat="1" x14ac:dyDescent="0.25">
      <c r="A19" s="28" t="s">
        <v>281</v>
      </c>
      <c r="B19" s="33" t="s">
        <v>158</v>
      </c>
      <c r="C19" s="33" t="s">
        <v>147</v>
      </c>
      <c r="D19" s="29" t="s">
        <v>254</v>
      </c>
      <c r="E19" s="29" t="s">
        <v>253</v>
      </c>
      <c r="F19" s="30">
        <v>1</v>
      </c>
      <c r="G19" s="31">
        <v>80</v>
      </c>
      <c r="H19" s="29" t="s">
        <v>286</v>
      </c>
      <c r="I19" s="31">
        <f t="shared" si="0"/>
        <v>12</v>
      </c>
      <c r="J19" s="38"/>
      <c r="K19" s="38"/>
      <c r="L19" s="29">
        <f t="shared" si="1"/>
        <v>0</v>
      </c>
      <c r="M19" s="38"/>
      <c r="N19" s="29"/>
    </row>
    <row r="20" spans="1:14" s="11" customFormat="1" x14ac:dyDescent="0.25">
      <c r="A20" s="28" t="s">
        <v>281</v>
      </c>
      <c r="B20" s="33" t="s">
        <v>158</v>
      </c>
      <c r="C20" s="33" t="s">
        <v>113</v>
      </c>
      <c r="D20" s="29" t="s">
        <v>252</v>
      </c>
      <c r="E20" s="29" t="s">
        <v>251</v>
      </c>
      <c r="F20" s="30">
        <v>1</v>
      </c>
      <c r="G20" s="31">
        <v>80</v>
      </c>
      <c r="H20" s="29" t="s">
        <v>168</v>
      </c>
      <c r="I20" s="31">
        <f t="shared" si="0"/>
        <v>6</v>
      </c>
      <c r="J20" s="38"/>
      <c r="K20" s="38"/>
      <c r="L20" s="29">
        <f t="shared" si="1"/>
        <v>0</v>
      </c>
      <c r="M20" s="38"/>
      <c r="N20" s="29"/>
    </row>
    <row r="21" spans="1:14" s="11" customFormat="1" x14ac:dyDescent="0.25">
      <c r="A21" s="28" t="s">
        <v>281</v>
      </c>
      <c r="B21" s="33" t="s">
        <v>158</v>
      </c>
      <c r="C21" s="33" t="s">
        <v>101</v>
      </c>
      <c r="D21" s="29" t="s">
        <v>250</v>
      </c>
      <c r="E21" s="29" t="s">
        <v>249</v>
      </c>
      <c r="F21" s="30">
        <v>1</v>
      </c>
      <c r="G21" s="31">
        <v>80</v>
      </c>
      <c r="H21" s="29" t="s">
        <v>168</v>
      </c>
      <c r="I21" s="31">
        <f t="shared" si="0"/>
        <v>6</v>
      </c>
      <c r="J21" s="38"/>
      <c r="K21" s="38"/>
      <c r="L21" s="29">
        <f t="shared" si="1"/>
        <v>0</v>
      </c>
      <c r="M21" s="38"/>
      <c r="N21" s="29"/>
    </row>
    <row r="22" spans="1:14" s="11" customFormat="1" x14ac:dyDescent="0.25">
      <c r="A22" s="28" t="s">
        <v>281</v>
      </c>
      <c r="B22" s="33" t="s">
        <v>158</v>
      </c>
      <c r="C22" s="33" t="s">
        <v>216</v>
      </c>
      <c r="D22" s="29" t="s">
        <v>248</v>
      </c>
      <c r="E22" s="29" t="s">
        <v>247</v>
      </c>
      <c r="F22" s="30">
        <v>1</v>
      </c>
      <c r="G22" s="31">
        <v>80</v>
      </c>
      <c r="H22" s="29" t="s">
        <v>286</v>
      </c>
      <c r="I22" s="31">
        <f t="shared" si="0"/>
        <v>12</v>
      </c>
      <c r="J22" s="38"/>
      <c r="K22" s="38"/>
      <c r="L22" s="29">
        <f t="shared" si="1"/>
        <v>0</v>
      </c>
      <c r="M22" s="38"/>
      <c r="N22" s="29"/>
    </row>
    <row r="23" spans="1:14" s="11" customFormat="1" x14ac:dyDescent="0.25">
      <c r="A23" s="28" t="s">
        <v>281</v>
      </c>
      <c r="B23" s="33" t="s">
        <v>158</v>
      </c>
      <c r="C23" s="33" t="s">
        <v>147</v>
      </c>
      <c r="D23" s="29" t="s">
        <v>246</v>
      </c>
      <c r="E23" s="29" t="s">
        <v>245</v>
      </c>
      <c r="F23" s="30">
        <v>1</v>
      </c>
      <c r="G23" s="31">
        <v>240</v>
      </c>
      <c r="H23" s="29" t="s">
        <v>286</v>
      </c>
      <c r="I23" s="31">
        <f t="shared" si="0"/>
        <v>12</v>
      </c>
      <c r="J23" s="38"/>
      <c r="K23" s="38"/>
      <c r="L23" s="29">
        <f t="shared" si="1"/>
        <v>0</v>
      </c>
      <c r="M23" s="38"/>
      <c r="N23" s="29"/>
    </row>
    <row r="24" spans="1:14" s="11" customFormat="1" x14ac:dyDescent="0.25">
      <c r="A24" s="28" t="s">
        <v>281</v>
      </c>
      <c r="B24" s="33" t="s">
        <v>158</v>
      </c>
      <c r="C24" s="33" t="s">
        <v>147</v>
      </c>
      <c r="D24" s="29" t="s">
        <v>242</v>
      </c>
      <c r="E24" s="29" t="s">
        <v>244</v>
      </c>
      <c r="F24" s="30">
        <v>1</v>
      </c>
      <c r="G24" s="31">
        <v>240</v>
      </c>
      <c r="H24" s="29" t="s">
        <v>286</v>
      </c>
      <c r="I24" s="31">
        <f t="shared" si="0"/>
        <v>12</v>
      </c>
      <c r="J24" s="38"/>
      <c r="K24" s="38"/>
      <c r="L24" s="29">
        <f t="shared" si="1"/>
        <v>0</v>
      </c>
      <c r="M24" s="38"/>
      <c r="N24" s="29"/>
    </row>
    <row r="25" spans="1:14" s="11" customFormat="1" x14ac:dyDescent="0.25">
      <c r="A25" s="28" t="s">
        <v>281</v>
      </c>
      <c r="B25" s="33" t="s">
        <v>158</v>
      </c>
      <c r="C25" s="33" t="s">
        <v>147</v>
      </c>
      <c r="D25" s="29" t="s">
        <v>242</v>
      </c>
      <c r="E25" s="29" t="s">
        <v>243</v>
      </c>
      <c r="F25" s="30">
        <v>1</v>
      </c>
      <c r="G25" s="31">
        <v>80</v>
      </c>
      <c r="H25" s="29" t="s">
        <v>286</v>
      </c>
      <c r="I25" s="31">
        <f t="shared" si="0"/>
        <v>12</v>
      </c>
      <c r="J25" s="38"/>
      <c r="K25" s="38"/>
      <c r="L25" s="29">
        <f t="shared" si="1"/>
        <v>0</v>
      </c>
      <c r="M25" s="38"/>
      <c r="N25" s="29"/>
    </row>
    <row r="26" spans="1:14" s="11" customFormat="1" x14ac:dyDescent="0.25">
      <c r="A26" s="28" t="s">
        <v>281</v>
      </c>
      <c r="B26" s="33" t="s">
        <v>158</v>
      </c>
      <c r="C26" s="33" t="s">
        <v>147</v>
      </c>
      <c r="D26" s="29" t="s">
        <v>242</v>
      </c>
      <c r="E26" s="29" t="s">
        <v>241</v>
      </c>
      <c r="F26" s="30">
        <v>1</v>
      </c>
      <c r="G26" s="31">
        <v>80</v>
      </c>
      <c r="H26" s="29" t="s">
        <v>286</v>
      </c>
      <c r="I26" s="31">
        <f t="shared" si="0"/>
        <v>12</v>
      </c>
      <c r="J26" s="38"/>
      <c r="K26" s="38"/>
      <c r="L26" s="29">
        <f t="shared" si="1"/>
        <v>0</v>
      </c>
      <c r="M26" s="38"/>
      <c r="N26" s="29"/>
    </row>
    <row r="27" spans="1:14" s="11" customFormat="1" x14ac:dyDescent="0.25">
      <c r="A27" s="28" t="s">
        <v>281</v>
      </c>
      <c r="B27" s="33" t="s">
        <v>158</v>
      </c>
      <c r="C27" s="33" t="s">
        <v>236</v>
      </c>
      <c r="D27" s="29" t="s">
        <v>240</v>
      </c>
      <c r="E27" s="29" t="s">
        <v>239</v>
      </c>
      <c r="F27" s="30">
        <v>1</v>
      </c>
      <c r="G27" s="31">
        <v>80</v>
      </c>
      <c r="H27" s="29" t="s">
        <v>286</v>
      </c>
      <c r="I27" s="31">
        <f t="shared" si="0"/>
        <v>12</v>
      </c>
      <c r="J27" s="38"/>
      <c r="K27" s="38"/>
      <c r="L27" s="29">
        <f t="shared" si="1"/>
        <v>0</v>
      </c>
      <c r="M27" s="38"/>
      <c r="N27" s="29"/>
    </row>
    <row r="28" spans="1:14" s="11" customFormat="1" x14ac:dyDescent="0.25">
      <c r="A28" s="28" t="s">
        <v>281</v>
      </c>
      <c r="B28" s="33" t="s">
        <v>158</v>
      </c>
      <c r="C28" s="33" t="s">
        <v>236</v>
      </c>
      <c r="D28" s="29" t="s">
        <v>238</v>
      </c>
      <c r="E28" s="29" t="s">
        <v>237</v>
      </c>
      <c r="F28" s="30">
        <v>1</v>
      </c>
      <c r="G28" s="31">
        <v>80</v>
      </c>
      <c r="H28" s="29" t="s">
        <v>286</v>
      </c>
      <c r="I28" s="31">
        <f t="shared" si="0"/>
        <v>12</v>
      </c>
      <c r="J28" s="38"/>
      <c r="K28" s="38"/>
      <c r="L28" s="29">
        <f t="shared" si="1"/>
        <v>0</v>
      </c>
      <c r="M28" s="38"/>
      <c r="N28" s="29"/>
    </row>
    <row r="29" spans="1:14" s="11" customFormat="1" x14ac:dyDescent="0.25">
      <c r="A29" s="28" t="s">
        <v>281</v>
      </c>
      <c r="B29" s="33" t="s">
        <v>158</v>
      </c>
      <c r="C29" s="33" t="s">
        <v>236</v>
      </c>
      <c r="D29" s="29" t="s">
        <v>235</v>
      </c>
      <c r="E29" s="29" t="s">
        <v>84</v>
      </c>
      <c r="F29" s="30">
        <v>1</v>
      </c>
      <c r="G29" s="31">
        <v>80</v>
      </c>
      <c r="H29" s="29" t="s">
        <v>286</v>
      </c>
      <c r="I29" s="31">
        <f t="shared" si="0"/>
        <v>12</v>
      </c>
      <c r="J29" s="38"/>
      <c r="K29" s="38"/>
      <c r="L29" s="29">
        <f t="shared" si="1"/>
        <v>0</v>
      </c>
      <c r="M29" s="38"/>
      <c r="N29" s="29"/>
    </row>
    <row r="30" spans="1:14" s="11" customFormat="1" x14ac:dyDescent="0.25">
      <c r="A30" s="28" t="s">
        <v>281</v>
      </c>
      <c r="B30" s="33" t="s">
        <v>158</v>
      </c>
      <c r="C30" s="33" t="s">
        <v>216</v>
      </c>
      <c r="D30" s="29" t="s">
        <v>234</v>
      </c>
      <c r="E30" s="29" t="s">
        <v>233</v>
      </c>
      <c r="F30" s="30">
        <v>1</v>
      </c>
      <c r="G30" s="31">
        <v>80</v>
      </c>
      <c r="H30" s="29" t="s">
        <v>286</v>
      </c>
      <c r="I30" s="31">
        <f t="shared" si="0"/>
        <v>12</v>
      </c>
      <c r="J30" s="38"/>
      <c r="K30" s="38"/>
      <c r="L30" s="29">
        <f t="shared" si="1"/>
        <v>0</v>
      </c>
      <c r="M30" s="38"/>
      <c r="N30" s="29"/>
    </row>
    <row r="31" spans="1:14" s="11" customFormat="1" x14ac:dyDescent="0.25">
      <c r="A31" s="28" t="s">
        <v>281</v>
      </c>
      <c r="B31" s="33" t="s">
        <v>158</v>
      </c>
      <c r="C31" s="33" t="s">
        <v>216</v>
      </c>
      <c r="D31" s="29" t="s">
        <v>232</v>
      </c>
      <c r="E31" s="29" t="s">
        <v>231</v>
      </c>
      <c r="F31" s="30">
        <v>1</v>
      </c>
      <c r="G31" s="31">
        <v>80</v>
      </c>
      <c r="H31" s="29" t="s">
        <v>286</v>
      </c>
      <c r="I31" s="31">
        <f t="shared" si="0"/>
        <v>12</v>
      </c>
      <c r="J31" s="38"/>
      <c r="K31" s="38"/>
      <c r="L31" s="29">
        <f t="shared" si="1"/>
        <v>0</v>
      </c>
      <c r="M31" s="38"/>
      <c r="N31" s="29"/>
    </row>
    <row r="32" spans="1:14" s="11" customFormat="1" x14ac:dyDescent="0.25">
      <c r="A32" s="28" t="s">
        <v>281</v>
      </c>
      <c r="B32" s="33" t="s">
        <v>158</v>
      </c>
      <c r="C32" s="33" t="s">
        <v>216</v>
      </c>
      <c r="D32" s="29" t="s">
        <v>230</v>
      </c>
      <c r="E32" s="29" t="s">
        <v>228</v>
      </c>
      <c r="F32" s="30">
        <v>1</v>
      </c>
      <c r="G32" s="31">
        <v>80</v>
      </c>
      <c r="H32" s="29" t="s">
        <v>286</v>
      </c>
      <c r="I32" s="31">
        <f t="shared" si="0"/>
        <v>12</v>
      </c>
      <c r="J32" s="38"/>
      <c r="K32" s="38"/>
      <c r="L32" s="29">
        <f t="shared" si="1"/>
        <v>0</v>
      </c>
      <c r="M32" s="38"/>
      <c r="N32" s="29"/>
    </row>
    <row r="33" spans="1:14" s="11" customFormat="1" x14ac:dyDescent="0.25">
      <c r="A33" s="28" t="s">
        <v>281</v>
      </c>
      <c r="B33" s="33" t="s">
        <v>158</v>
      </c>
      <c r="C33" s="33" t="s">
        <v>216</v>
      </c>
      <c r="D33" s="29" t="s">
        <v>229</v>
      </c>
      <c r="E33" s="29" t="s">
        <v>228</v>
      </c>
      <c r="F33" s="30">
        <v>1</v>
      </c>
      <c r="G33" s="31">
        <v>80</v>
      </c>
      <c r="H33" s="29" t="s">
        <v>286</v>
      </c>
      <c r="I33" s="31">
        <f t="shared" si="0"/>
        <v>12</v>
      </c>
      <c r="J33" s="38"/>
      <c r="K33" s="38"/>
      <c r="L33" s="29">
        <f t="shared" si="1"/>
        <v>0</v>
      </c>
      <c r="M33" s="38"/>
      <c r="N33" s="29"/>
    </row>
    <row r="34" spans="1:14" s="11" customFormat="1" x14ac:dyDescent="0.25">
      <c r="A34" s="28" t="s">
        <v>281</v>
      </c>
      <c r="B34" s="33" t="s">
        <v>158</v>
      </c>
      <c r="C34" s="33" t="s">
        <v>147</v>
      </c>
      <c r="D34" s="29" t="s">
        <v>76</v>
      </c>
      <c r="E34" s="29" t="s">
        <v>227</v>
      </c>
      <c r="F34" s="30">
        <v>2</v>
      </c>
      <c r="G34" s="31">
        <v>240</v>
      </c>
      <c r="H34" s="29" t="s">
        <v>286</v>
      </c>
      <c r="I34" s="31">
        <f t="shared" si="0"/>
        <v>12</v>
      </c>
      <c r="J34" s="38"/>
      <c r="K34" s="38"/>
      <c r="L34" s="29">
        <f t="shared" si="1"/>
        <v>0</v>
      </c>
      <c r="M34" s="38"/>
      <c r="N34" s="29"/>
    </row>
    <row r="35" spans="1:14" s="11" customFormat="1" x14ac:dyDescent="0.25">
      <c r="A35" s="28" t="s">
        <v>281</v>
      </c>
      <c r="B35" s="33" t="s">
        <v>158</v>
      </c>
      <c r="C35" s="33" t="s">
        <v>147</v>
      </c>
      <c r="D35" s="29" t="s">
        <v>76</v>
      </c>
      <c r="E35" s="29" t="s">
        <v>226</v>
      </c>
      <c r="F35" s="30">
        <v>1</v>
      </c>
      <c r="G35" s="31">
        <v>240</v>
      </c>
      <c r="H35" s="29" t="s">
        <v>286</v>
      </c>
      <c r="I35" s="31">
        <f t="shared" si="0"/>
        <v>12</v>
      </c>
      <c r="J35" s="38"/>
      <c r="K35" s="38"/>
      <c r="L35" s="29">
        <f t="shared" si="1"/>
        <v>0</v>
      </c>
      <c r="M35" s="38"/>
      <c r="N35" s="29"/>
    </row>
    <row r="36" spans="1:14" s="11" customFormat="1" x14ac:dyDescent="0.25">
      <c r="A36" s="28" t="s">
        <v>281</v>
      </c>
      <c r="B36" s="33" t="s">
        <v>158</v>
      </c>
      <c r="C36" s="33" t="s">
        <v>147</v>
      </c>
      <c r="D36" s="29" t="s">
        <v>76</v>
      </c>
      <c r="E36" s="29" t="s">
        <v>225</v>
      </c>
      <c r="F36" s="30">
        <v>1</v>
      </c>
      <c r="G36" s="31">
        <v>240</v>
      </c>
      <c r="H36" s="29" t="s">
        <v>286</v>
      </c>
      <c r="I36" s="31">
        <f t="shared" si="0"/>
        <v>12</v>
      </c>
      <c r="J36" s="38"/>
      <c r="K36" s="38"/>
      <c r="L36" s="29">
        <f t="shared" si="1"/>
        <v>0</v>
      </c>
      <c r="M36" s="38"/>
      <c r="N36" s="29"/>
    </row>
    <row r="37" spans="1:14" s="11" customFormat="1" x14ac:dyDescent="0.25">
      <c r="A37" s="28" t="s">
        <v>281</v>
      </c>
      <c r="B37" s="33" t="s">
        <v>158</v>
      </c>
      <c r="C37" s="33" t="s">
        <v>216</v>
      </c>
      <c r="D37" s="29" t="s">
        <v>224</v>
      </c>
      <c r="E37" s="29" t="s">
        <v>223</v>
      </c>
      <c r="F37" s="30">
        <v>1</v>
      </c>
      <c r="G37" s="31">
        <v>80</v>
      </c>
      <c r="H37" s="29" t="s">
        <v>286</v>
      </c>
      <c r="I37" s="31">
        <f t="shared" si="0"/>
        <v>12</v>
      </c>
      <c r="J37" s="38"/>
      <c r="K37" s="38"/>
      <c r="L37" s="29">
        <f t="shared" si="1"/>
        <v>0</v>
      </c>
      <c r="M37" s="38"/>
      <c r="N37" s="29"/>
    </row>
    <row r="38" spans="1:14" s="11" customFormat="1" x14ac:dyDescent="0.25">
      <c r="A38" s="28" t="s">
        <v>281</v>
      </c>
      <c r="B38" s="33" t="s">
        <v>158</v>
      </c>
      <c r="C38" s="33" t="s">
        <v>216</v>
      </c>
      <c r="D38" s="29" t="s">
        <v>222</v>
      </c>
      <c r="E38" s="29" t="s">
        <v>221</v>
      </c>
      <c r="F38" s="30">
        <v>1</v>
      </c>
      <c r="G38" s="31">
        <v>80</v>
      </c>
      <c r="H38" s="29" t="s">
        <v>286</v>
      </c>
      <c r="I38" s="31">
        <f t="shared" si="0"/>
        <v>12</v>
      </c>
      <c r="J38" s="38"/>
      <c r="K38" s="38"/>
      <c r="L38" s="29">
        <f t="shared" si="1"/>
        <v>0</v>
      </c>
      <c r="M38" s="38"/>
      <c r="N38" s="29"/>
    </row>
    <row r="39" spans="1:14" s="11" customFormat="1" x14ac:dyDescent="0.25">
      <c r="A39" s="28" t="s">
        <v>281</v>
      </c>
      <c r="B39" s="33" t="s">
        <v>158</v>
      </c>
      <c r="C39" s="33" t="s">
        <v>216</v>
      </c>
      <c r="D39" s="29" t="s">
        <v>220</v>
      </c>
      <c r="E39" s="29" t="s">
        <v>219</v>
      </c>
      <c r="F39" s="30">
        <v>1</v>
      </c>
      <c r="G39" s="31">
        <v>80</v>
      </c>
      <c r="H39" s="29" t="s">
        <v>286</v>
      </c>
      <c r="I39" s="31">
        <f t="shared" si="0"/>
        <v>12</v>
      </c>
      <c r="J39" s="38"/>
      <c r="K39" s="38"/>
      <c r="L39" s="29">
        <f t="shared" si="1"/>
        <v>0</v>
      </c>
      <c r="M39" s="38"/>
      <c r="N39" s="29"/>
    </row>
    <row r="40" spans="1:14" s="11" customFormat="1" x14ac:dyDescent="0.25">
      <c r="A40" s="28" t="s">
        <v>281</v>
      </c>
      <c r="B40" s="33" t="s">
        <v>158</v>
      </c>
      <c r="C40" s="33" t="s">
        <v>216</v>
      </c>
      <c r="D40" s="29" t="s">
        <v>218</v>
      </c>
      <c r="E40" s="29" t="s">
        <v>217</v>
      </c>
      <c r="F40" s="30">
        <v>1</v>
      </c>
      <c r="G40" s="31">
        <v>80</v>
      </c>
      <c r="H40" s="29" t="s">
        <v>286</v>
      </c>
      <c r="I40" s="31">
        <f t="shared" si="0"/>
        <v>12</v>
      </c>
      <c r="J40" s="38"/>
      <c r="K40" s="38"/>
      <c r="L40" s="29">
        <f t="shared" si="1"/>
        <v>0</v>
      </c>
      <c r="M40" s="38"/>
      <c r="N40" s="29"/>
    </row>
    <row r="41" spans="1:14" s="11" customFormat="1" x14ac:dyDescent="0.25">
      <c r="A41" s="28" t="s">
        <v>281</v>
      </c>
      <c r="B41" s="33" t="s">
        <v>158</v>
      </c>
      <c r="C41" s="33" t="s">
        <v>216</v>
      </c>
      <c r="D41" s="29" t="s">
        <v>215</v>
      </c>
      <c r="E41" s="29" t="s">
        <v>214</v>
      </c>
      <c r="F41" s="30">
        <v>1</v>
      </c>
      <c r="G41" s="31">
        <v>80</v>
      </c>
      <c r="H41" s="29" t="s">
        <v>286</v>
      </c>
      <c r="I41" s="31">
        <f t="shared" si="0"/>
        <v>12</v>
      </c>
      <c r="J41" s="38"/>
      <c r="K41" s="38"/>
      <c r="L41" s="29">
        <f t="shared" si="1"/>
        <v>0</v>
      </c>
      <c r="M41" s="38"/>
      <c r="N41" s="29"/>
    </row>
    <row r="42" spans="1:14" s="11" customFormat="1" x14ac:dyDescent="0.25">
      <c r="A42" s="28" t="s">
        <v>281</v>
      </c>
      <c r="B42" s="33" t="s">
        <v>158</v>
      </c>
      <c r="C42" s="33" t="s">
        <v>118</v>
      </c>
      <c r="D42" s="29" t="s">
        <v>76</v>
      </c>
      <c r="E42" s="29" t="s">
        <v>213</v>
      </c>
      <c r="F42" s="30">
        <v>1</v>
      </c>
      <c r="G42" s="31">
        <v>80</v>
      </c>
      <c r="H42" s="29" t="s">
        <v>286</v>
      </c>
      <c r="I42" s="31">
        <f t="shared" si="0"/>
        <v>12</v>
      </c>
      <c r="J42" s="38"/>
      <c r="K42" s="38"/>
      <c r="L42" s="29">
        <f t="shared" si="1"/>
        <v>0</v>
      </c>
      <c r="M42" s="38"/>
      <c r="N42" s="29"/>
    </row>
    <row r="43" spans="1:14" s="11" customFormat="1" x14ac:dyDescent="0.25">
      <c r="A43" s="28" t="s">
        <v>281</v>
      </c>
      <c r="B43" s="33" t="s">
        <v>158</v>
      </c>
      <c r="C43" s="33" t="s">
        <v>118</v>
      </c>
      <c r="D43" s="29" t="s">
        <v>212</v>
      </c>
      <c r="E43" s="29" t="s">
        <v>211</v>
      </c>
      <c r="F43" s="30">
        <v>1</v>
      </c>
      <c r="G43" s="31">
        <v>80</v>
      </c>
      <c r="H43" s="29" t="s">
        <v>286</v>
      </c>
      <c r="I43" s="31">
        <f t="shared" si="0"/>
        <v>12</v>
      </c>
      <c r="J43" s="38"/>
      <c r="K43" s="38"/>
      <c r="L43" s="29">
        <f t="shared" si="1"/>
        <v>0</v>
      </c>
      <c r="M43" s="38"/>
      <c r="N43" s="29"/>
    </row>
    <row r="44" spans="1:14" s="11" customFormat="1" x14ac:dyDescent="0.25">
      <c r="A44" s="28" t="s">
        <v>281</v>
      </c>
      <c r="B44" s="33" t="s">
        <v>158</v>
      </c>
      <c r="C44" s="33" t="s">
        <v>194</v>
      </c>
      <c r="D44" s="29" t="s">
        <v>210</v>
      </c>
      <c r="E44" s="29" t="s">
        <v>209</v>
      </c>
      <c r="F44" s="30">
        <v>1</v>
      </c>
      <c r="G44" s="31">
        <v>80</v>
      </c>
      <c r="H44" s="29" t="s">
        <v>286</v>
      </c>
      <c r="I44" s="31">
        <f t="shared" si="0"/>
        <v>12</v>
      </c>
      <c r="J44" s="38"/>
      <c r="K44" s="38"/>
      <c r="L44" s="29">
        <f t="shared" si="1"/>
        <v>0</v>
      </c>
      <c r="M44" s="38"/>
      <c r="N44" s="29"/>
    </row>
    <row r="45" spans="1:14" s="11" customFormat="1" x14ac:dyDescent="0.25">
      <c r="A45" s="28" t="s">
        <v>281</v>
      </c>
      <c r="B45" s="33" t="s">
        <v>158</v>
      </c>
      <c r="C45" s="33" t="s">
        <v>194</v>
      </c>
      <c r="D45" s="29" t="s">
        <v>208</v>
      </c>
      <c r="E45" s="29" t="s">
        <v>207</v>
      </c>
      <c r="F45" s="30">
        <v>1</v>
      </c>
      <c r="G45" s="31">
        <v>80</v>
      </c>
      <c r="H45" s="29" t="s">
        <v>286</v>
      </c>
      <c r="I45" s="31">
        <f t="shared" si="0"/>
        <v>12</v>
      </c>
      <c r="J45" s="38"/>
      <c r="K45" s="38"/>
      <c r="L45" s="29">
        <f t="shared" si="1"/>
        <v>0</v>
      </c>
      <c r="M45" s="38"/>
      <c r="N45" s="29"/>
    </row>
    <row r="46" spans="1:14" s="11" customFormat="1" ht="14.45" customHeight="1" x14ac:dyDescent="0.25">
      <c r="A46" s="28" t="s">
        <v>281</v>
      </c>
      <c r="B46" s="33" t="s">
        <v>158</v>
      </c>
      <c r="C46" s="33" t="s">
        <v>194</v>
      </c>
      <c r="D46" s="29" t="s">
        <v>206</v>
      </c>
      <c r="E46" s="29" t="s">
        <v>203</v>
      </c>
      <c r="F46" s="30">
        <v>1</v>
      </c>
      <c r="G46" s="31">
        <v>80</v>
      </c>
      <c r="H46" s="29" t="s">
        <v>286</v>
      </c>
      <c r="I46" s="31">
        <f t="shared" si="0"/>
        <v>12</v>
      </c>
      <c r="J46" s="38"/>
      <c r="K46" s="38"/>
      <c r="L46" s="29">
        <f t="shared" si="1"/>
        <v>0</v>
      </c>
      <c r="M46" s="38"/>
      <c r="N46" s="29"/>
    </row>
    <row r="47" spans="1:14" s="11" customFormat="1" x14ac:dyDescent="0.25">
      <c r="A47" s="28" t="s">
        <v>281</v>
      </c>
      <c r="B47" s="33" t="s">
        <v>158</v>
      </c>
      <c r="C47" s="33" t="s">
        <v>194</v>
      </c>
      <c r="D47" s="29" t="s">
        <v>205</v>
      </c>
      <c r="E47" s="29" t="s">
        <v>203</v>
      </c>
      <c r="F47" s="30">
        <v>1</v>
      </c>
      <c r="G47" s="31">
        <v>80</v>
      </c>
      <c r="H47" s="29" t="s">
        <v>286</v>
      </c>
      <c r="I47" s="31">
        <f t="shared" si="0"/>
        <v>12</v>
      </c>
      <c r="J47" s="38"/>
      <c r="K47" s="38"/>
      <c r="L47" s="29">
        <f t="shared" si="1"/>
        <v>0</v>
      </c>
      <c r="M47" s="38"/>
      <c r="N47" s="29"/>
    </row>
    <row r="48" spans="1:14" s="11" customFormat="1" x14ac:dyDescent="0.25">
      <c r="A48" s="28" t="s">
        <v>281</v>
      </c>
      <c r="B48" s="33" t="s">
        <v>158</v>
      </c>
      <c r="C48" s="33" t="s">
        <v>194</v>
      </c>
      <c r="D48" s="29" t="s">
        <v>204</v>
      </c>
      <c r="E48" s="29" t="s">
        <v>203</v>
      </c>
      <c r="F48" s="30">
        <v>1</v>
      </c>
      <c r="G48" s="31">
        <v>80</v>
      </c>
      <c r="H48" s="29" t="s">
        <v>286</v>
      </c>
      <c r="I48" s="31">
        <f t="shared" si="0"/>
        <v>12</v>
      </c>
      <c r="J48" s="38"/>
      <c r="K48" s="38"/>
      <c r="L48" s="29">
        <f t="shared" si="1"/>
        <v>0</v>
      </c>
      <c r="M48" s="38"/>
      <c r="N48" s="29"/>
    </row>
    <row r="49" spans="1:14" s="14" customFormat="1" x14ac:dyDescent="0.25">
      <c r="A49" s="28" t="s">
        <v>281</v>
      </c>
      <c r="B49" s="33" t="s">
        <v>158</v>
      </c>
      <c r="C49" s="33" t="s">
        <v>194</v>
      </c>
      <c r="D49" s="29" t="s">
        <v>202</v>
      </c>
      <c r="E49" s="29" t="s">
        <v>201</v>
      </c>
      <c r="F49" s="30">
        <v>1</v>
      </c>
      <c r="G49" s="31">
        <v>80</v>
      </c>
      <c r="H49" s="29" t="s">
        <v>286</v>
      </c>
      <c r="I49" s="31">
        <f t="shared" si="0"/>
        <v>12</v>
      </c>
      <c r="J49" s="38"/>
      <c r="K49" s="38"/>
      <c r="L49" s="29">
        <f t="shared" si="1"/>
        <v>0</v>
      </c>
      <c r="M49" s="38"/>
      <c r="N49" s="29"/>
    </row>
    <row r="50" spans="1:14" s="11" customFormat="1" x14ac:dyDescent="0.25">
      <c r="A50" s="28" t="s">
        <v>281</v>
      </c>
      <c r="B50" s="33" t="s">
        <v>158</v>
      </c>
      <c r="C50" s="33" t="s">
        <v>194</v>
      </c>
      <c r="D50" s="29" t="s">
        <v>200</v>
      </c>
      <c r="E50" s="29" t="s">
        <v>199</v>
      </c>
      <c r="F50" s="30">
        <v>1</v>
      </c>
      <c r="G50" s="31">
        <v>80</v>
      </c>
      <c r="H50" s="29" t="s">
        <v>286</v>
      </c>
      <c r="I50" s="31">
        <f t="shared" si="0"/>
        <v>12</v>
      </c>
      <c r="J50" s="38"/>
      <c r="K50" s="38"/>
      <c r="L50" s="29">
        <f t="shared" si="1"/>
        <v>0</v>
      </c>
      <c r="M50" s="38"/>
      <c r="N50" s="29"/>
    </row>
    <row r="51" spans="1:14" s="11" customFormat="1" x14ac:dyDescent="0.25">
      <c r="A51" s="28" t="s">
        <v>281</v>
      </c>
      <c r="B51" s="33" t="s">
        <v>158</v>
      </c>
      <c r="C51" s="33" t="s">
        <v>194</v>
      </c>
      <c r="D51" s="29" t="s">
        <v>198</v>
      </c>
      <c r="E51" s="29" t="s">
        <v>197</v>
      </c>
      <c r="F51" s="30">
        <v>1</v>
      </c>
      <c r="G51" s="31">
        <v>80</v>
      </c>
      <c r="H51" s="29" t="s">
        <v>286</v>
      </c>
      <c r="I51" s="31">
        <f t="shared" si="0"/>
        <v>12</v>
      </c>
      <c r="J51" s="38"/>
      <c r="K51" s="38"/>
      <c r="L51" s="29">
        <f t="shared" si="1"/>
        <v>0</v>
      </c>
      <c r="M51" s="38"/>
      <c r="N51" s="29"/>
    </row>
    <row r="52" spans="1:14" s="11" customFormat="1" x14ac:dyDescent="0.25">
      <c r="A52" s="28" t="s">
        <v>281</v>
      </c>
      <c r="B52" s="33" t="s">
        <v>158</v>
      </c>
      <c r="C52" s="33" t="s">
        <v>194</v>
      </c>
      <c r="D52" s="29" t="s">
        <v>196</v>
      </c>
      <c r="E52" s="29" t="s">
        <v>195</v>
      </c>
      <c r="F52" s="30">
        <v>1</v>
      </c>
      <c r="G52" s="31">
        <v>80</v>
      </c>
      <c r="H52" s="29" t="s">
        <v>286</v>
      </c>
      <c r="I52" s="31">
        <f t="shared" si="0"/>
        <v>12</v>
      </c>
      <c r="J52" s="38"/>
      <c r="K52" s="38"/>
      <c r="L52" s="29">
        <f t="shared" si="1"/>
        <v>0</v>
      </c>
      <c r="M52" s="38"/>
      <c r="N52" s="29"/>
    </row>
    <row r="53" spans="1:14" s="11" customFormat="1" x14ac:dyDescent="0.25">
      <c r="A53" s="28" t="s">
        <v>281</v>
      </c>
      <c r="B53" s="33" t="s">
        <v>158</v>
      </c>
      <c r="C53" s="33" t="s">
        <v>194</v>
      </c>
      <c r="D53" s="29" t="s">
        <v>193</v>
      </c>
      <c r="E53" s="29" t="s">
        <v>192</v>
      </c>
      <c r="F53" s="30">
        <v>1</v>
      </c>
      <c r="G53" s="31">
        <v>240</v>
      </c>
      <c r="H53" s="29" t="s">
        <v>286</v>
      </c>
      <c r="I53" s="31">
        <f t="shared" si="0"/>
        <v>12</v>
      </c>
      <c r="J53" s="38"/>
      <c r="K53" s="38"/>
      <c r="L53" s="29">
        <f t="shared" si="1"/>
        <v>0</v>
      </c>
      <c r="M53" s="38"/>
      <c r="N53" s="29"/>
    </row>
    <row r="54" spans="1:14" s="11" customFormat="1" ht="14.25" customHeight="1" x14ac:dyDescent="0.25">
      <c r="A54" s="28" t="s">
        <v>281</v>
      </c>
      <c r="B54" s="33" t="s">
        <v>158</v>
      </c>
      <c r="C54" s="33" t="s">
        <v>187</v>
      </c>
      <c r="D54" s="29" t="s">
        <v>191</v>
      </c>
      <c r="E54" s="32" t="s">
        <v>190</v>
      </c>
      <c r="F54" s="30">
        <v>1</v>
      </c>
      <c r="G54" s="31">
        <v>240</v>
      </c>
      <c r="H54" s="29" t="s">
        <v>286</v>
      </c>
      <c r="I54" s="31">
        <f t="shared" si="0"/>
        <v>12</v>
      </c>
      <c r="J54" s="38"/>
      <c r="K54" s="38"/>
      <c r="L54" s="29">
        <f t="shared" si="1"/>
        <v>0</v>
      </c>
      <c r="M54" s="38"/>
      <c r="N54" s="29"/>
    </row>
    <row r="55" spans="1:14" s="11" customFormat="1" x14ac:dyDescent="0.25">
      <c r="A55" s="28" t="s">
        <v>281</v>
      </c>
      <c r="B55" s="33" t="s">
        <v>158</v>
      </c>
      <c r="C55" s="33"/>
      <c r="D55" s="29" t="s">
        <v>189</v>
      </c>
      <c r="E55" s="32" t="s">
        <v>188</v>
      </c>
      <c r="F55" s="30">
        <v>1</v>
      </c>
      <c r="G55" s="31">
        <v>240</v>
      </c>
      <c r="H55" s="29" t="s">
        <v>286</v>
      </c>
      <c r="I55" s="31">
        <f t="shared" si="0"/>
        <v>12</v>
      </c>
      <c r="J55" s="38"/>
      <c r="K55" s="38"/>
      <c r="L55" s="29">
        <f t="shared" si="1"/>
        <v>0</v>
      </c>
      <c r="M55" s="38"/>
      <c r="N55" s="29"/>
    </row>
    <row r="56" spans="1:14" s="11" customFormat="1" x14ac:dyDescent="0.25">
      <c r="A56" s="28" t="s">
        <v>281</v>
      </c>
      <c r="B56" s="33" t="s">
        <v>158</v>
      </c>
      <c r="C56" s="33" t="s">
        <v>187</v>
      </c>
      <c r="D56" s="29" t="s">
        <v>186</v>
      </c>
      <c r="E56" s="29" t="s">
        <v>185</v>
      </c>
      <c r="F56" s="30">
        <v>1</v>
      </c>
      <c r="G56" s="31">
        <v>80</v>
      </c>
      <c r="H56" s="29" t="s">
        <v>286</v>
      </c>
      <c r="I56" s="31">
        <f t="shared" si="0"/>
        <v>12</v>
      </c>
      <c r="J56" s="38"/>
      <c r="K56" s="38"/>
      <c r="L56" s="29">
        <f t="shared" si="1"/>
        <v>0</v>
      </c>
      <c r="M56" s="38"/>
      <c r="N56" s="29"/>
    </row>
    <row r="57" spans="1:14" s="11" customFormat="1" x14ac:dyDescent="0.25">
      <c r="A57" s="28" t="s">
        <v>281</v>
      </c>
      <c r="B57" s="33" t="s">
        <v>158</v>
      </c>
      <c r="C57" s="33" t="s">
        <v>184</v>
      </c>
      <c r="D57" s="29" t="s">
        <v>183</v>
      </c>
      <c r="E57" s="29" t="s">
        <v>182</v>
      </c>
      <c r="F57" s="30">
        <v>1</v>
      </c>
      <c r="G57" s="31">
        <v>80</v>
      </c>
      <c r="H57" s="29" t="s">
        <v>168</v>
      </c>
      <c r="I57" s="31">
        <f t="shared" si="0"/>
        <v>6</v>
      </c>
      <c r="J57" s="38"/>
      <c r="K57" s="38"/>
      <c r="L57" s="29">
        <f t="shared" si="1"/>
        <v>0</v>
      </c>
      <c r="M57" s="38"/>
      <c r="N57" s="29"/>
    </row>
    <row r="58" spans="1:14" s="11" customFormat="1" x14ac:dyDescent="0.25">
      <c r="A58" s="28" t="s">
        <v>281</v>
      </c>
      <c r="B58" s="33" t="s">
        <v>158</v>
      </c>
      <c r="C58" s="33" t="s">
        <v>181</v>
      </c>
      <c r="D58" s="29" t="s">
        <v>180</v>
      </c>
      <c r="E58" s="29" t="s">
        <v>179</v>
      </c>
      <c r="F58" s="30">
        <v>1</v>
      </c>
      <c r="G58" s="31">
        <v>80</v>
      </c>
      <c r="H58" s="29" t="s">
        <v>168</v>
      </c>
      <c r="I58" s="31">
        <f t="shared" si="0"/>
        <v>6</v>
      </c>
      <c r="J58" s="38"/>
      <c r="K58" s="38"/>
      <c r="L58" s="29">
        <f t="shared" si="1"/>
        <v>0</v>
      </c>
      <c r="M58" s="38"/>
      <c r="N58" s="29"/>
    </row>
    <row r="59" spans="1:14" s="11" customFormat="1" x14ac:dyDescent="0.25">
      <c r="A59" s="28" t="s">
        <v>281</v>
      </c>
      <c r="B59" s="33" t="s">
        <v>158</v>
      </c>
      <c r="C59" s="33" t="s">
        <v>172</v>
      </c>
      <c r="D59" s="29" t="s">
        <v>178</v>
      </c>
      <c r="E59" s="29" t="s">
        <v>177</v>
      </c>
      <c r="F59" s="30">
        <v>1</v>
      </c>
      <c r="G59" s="31">
        <v>80</v>
      </c>
      <c r="H59" s="29" t="s">
        <v>168</v>
      </c>
      <c r="I59" s="31">
        <f t="shared" si="0"/>
        <v>6</v>
      </c>
      <c r="J59" s="38"/>
      <c r="K59" s="38"/>
      <c r="L59" s="29">
        <f t="shared" si="1"/>
        <v>0</v>
      </c>
      <c r="M59" s="38"/>
      <c r="N59" s="29"/>
    </row>
    <row r="60" spans="1:14" s="11" customFormat="1" x14ac:dyDescent="0.25">
      <c r="A60" s="28" t="s">
        <v>281</v>
      </c>
      <c r="B60" s="33" t="s">
        <v>158</v>
      </c>
      <c r="C60" s="33" t="s">
        <v>172</v>
      </c>
      <c r="D60" s="29" t="s">
        <v>176</v>
      </c>
      <c r="E60" s="29" t="s">
        <v>175</v>
      </c>
      <c r="F60" s="30">
        <v>1</v>
      </c>
      <c r="G60" s="31">
        <v>80</v>
      </c>
      <c r="H60" s="29" t="s">
        <v>168</v>
      </c>
      <c r="I60" s="31">
        <f t="shared" si="0"/>
        <v>6</v>
      </c>
      <c r="J60" s="38"/>
      <c r="K60" s="38"/>
      <c r="L60" s="29">
        <f t="shared" si="1"/>
        <v>0</v>
      </c>
      <c r="M60" s="38"/>
      <c r="N60" s="29"/>
    </row>
    <row r="61" spans="1:14" s="11" customFormat="1" x14ac:dyDescent="0.25">
      <c r="A61" s="28" t="s">
        <v>281</v>
      </c>
      <c r="B61" s="33" t="s">
        <v>158</v>
      </c>
      <c r="C61" s="33" t="s">
        <v>172</v>
      </c>
      <c r="D61" s="29" t="s">
        <v>174</v>
      </c>
      <c r="E61" s="29" t="s">
        <v>173</v>
      </c>
      <c r="F61" s="30">
        <v>1</v>
      </c>
      <c r="G61" s="31">
        <v>80</v>
      </c>
      <c r="H61" s="29" t="s">
        <v>168</v>
      </c>
      <c r="I61" s="31">
        <f t="shared" si="0"/>
        <v>6</v>
      </c>
      <c r="J61" s="38"/>
      <c r="K61" s="38"/>
      <c r="L61" s="29">
        <f t="shared" si="1"/>
        <v>0</v>
      </c>
      <c r="M61" s="38"/>
      <c r="N61" s="29"/>
    </row>
    <row r="62" spans="1:14" s="11" customFormat="1" x14ac:dyDescent="0.25">
      <c r="A62" s="28" t="s">
        <v>281</v>
      </c>
      <c r="B62" s="33" t="s">
        <v>158</v>
      </c>
      <c r="C62" s="33" t="s">
        <v>172</v>
      </c>
      <c r="D62" s="29" t="s">
        <v>102</v>
      </c>
      <c r="E62" s="29" t="s">
        <v>171</v>
      </c>
      <c r="F62" s="30">
        <v>1</v>
      </c>
      <c r="G62" s="31">
        <v>80</v>
      </c>
      <c r="H62" s="29" t="s">
        <v>168</v>
      </c>
      <c r="I62" s="31">
        <f t="shared" si="0"/>
        <v>6</v>
      </c>
      <c r="J62" s="38"/>
      <c r="K62" s="38"/>
      <c r="L62" s="29">
        <f t="shared" si="1"/>
        <v>0</v>
      </c>
      <c r="M62" s="38"/>
      <c r="N62" s="29"/>
    </row>
    <row r="63" spans="1:14" s="11" customFormat="1" x14ac:dyDescent="0.25">
      <c r="A63" s="28" t="s">
        <v>281</v>
      </c>
      <c r="B63" s="33" t="s">
        <v>158</v>
      </c>
      <c r="C63" s="33" t="s">
        <v>169</v>
      </c>
      <c r="D63" s="29" t="s">
        <v>170</v>
      </c>
      <c r="E63" s="29" t="s">
        <v>169</v>
      </c>
      <c r="F63" s="30">
        <v>1</v>
      </c>
      <c r="G63" s="31">
        <v>80</v>
      </c>
      <c r="H63" s="29" t="s">
        <v>168</v>
      </c>
      <c r="I63" s="31">
        <f t="shared" si="0"/>
        <v>6</v>
      </c>
      <c r="J63" s="38"/>
      <c r="K63" s="38"/>
      <c r="L63" s="29">
        <f t="shared" si="1"/>
        <v>0</v>
      </c>
      <c r="M63" s="38"/>
      <c r="N63" s="29"/>
    </row>
    <row r="64" spans="1:14" s="11" customFormat="1" x14ac:dyDescent="0.25">
      <c r="A64" s="28" t="s">
        <v>281</v>
      </c>
      <c r="B64" s="33" t="s">
        <v>158</v>
      </c>
      <c r="C64" s="33" t="s">
        <v>163</v>
      </c>
      <c r="D64" s="29" t="s">
        <v>167</v>
      </c>
      <c r="E64" s="29" t="s">
        <v>166</v>
      </c>
      <c r="F64" s="30">
        <v>1</v>
      </c>
      <c r="G64" s="31">
        <v>80</v>
      </c>
      <c r="H64" s="29" t="s">
        <v>16</v>
      </c>
      <c r="I64" s="31">
        <f t="shared" si="0"/>
        <v>1</v>
      </c>
      <c r="J64" s="38"/>
      <c r="K64" s="38"/>
      <c r="L64" s="29">
        <f t="shared" si="1"/>
        <v>0</v>
      </c>
      <c r="M64" s="38"/>
      <c r="N64" s="29"/>
    </row>
    <row r="65" spans="1:14" s="11" customFormat="1" x14ac:dyDescent="0.25">
      <c r="A65" s="28" t="s">
        <v>281</v>
      </c>
      <c r="B65" s="33" t="s">
        <v>158</v>
      </c>
      <c r="C65" s="33" t="s">
        <v>163</v>
      </c>
      <c r="D65" s="29" t="s">
        <v>165</v>
      </c>
      <c r="E65" s="29" t="s">
        <v>164</v>
      </c>
      <c r="F65" s="30">
        <v>1</v>
      </c>
      <c r="G65" s="31">
        <v>80</v>
      </c>
      <c r="H65" s="29" t="s">
        <v>16</v>
      </c>
      <c r="I65" s="31">
        <f t="shared" si="0"/>
        <v>1</v>
      </c>
      <c r="J65" s="38"/>
      <c r="K65" s="38"/>
      <c r="L65" s="29">
        <f t="shared" si="1"/>
        <v>0</v>
      </c>
      <c r="M65" s="38"/>
      <c r="N65" s="29"/>
    </row>
    <row r="66" spans="1:14" s="11" customFormat="1" x14ac:dyDescent="0.25">
      <c r="A66" s="28" t="s">
        <v>281</v>
      </c>
      <c r="B66" s="33" t="s">
        <v>158</v>
      </c>
      <c r="C66" s="33" t="s">
        <v>163</v>
      </c>
      <c r="D66" s="29" t="s">
        <v>162</v>
      </c>
      <c r="E66" s="29" t="s">
        <v>161</v>
      </c>
      <c r="F66" s="30">
        <v>1</v>
      </c>
      <c r="G66" s="31">
        <v>80</v>
      </c>
      <c r="H66" s="29" t="s">
        <v>16</v>
      </c>
      <c r="I66" s="31">
        <f t="shared" si="0"/>
        <v>1</v>
      </c>
      <c r="J66" s="38"/>
      <c r="K66" s="38"/>
      <c r="L66" s="29">
        <f t="shared" si="1"/>
        <v>0</v>
      </c>
      <c r="M66" s="38"/>
      <c r="N66" s="29"/>
    </row>
    <row r="67" spans="1:14" s="11" customFormat="1" x14ac:dyDescent="0.25">
      <c r="A67" s="28" t="s">
        <v>281</v>
      </c>
      <c r="B67" s="33" t="s">
        <v>158</v>
      </c>
      <c r="C67" s="33" t="s">
        <v>160</v>
      </c>
      <c r="D67" s="29" t="s">
        <v>159</v>
      </c>
      <c r="E67" s="29" t="s">
        <v>17</v>
      </c>
      <c r="F67" s="30">
        <v>2</v>
      </c>
      <c r="G67" s="31" t="s">
        <v>287</v>
      </c>
      <c r="H67" s="29" t="s">
        <v>16</v>
      </c>
      <c r="I67" s="31">
        <f t="shared" si="0"/>
        <v>1</v>
      </c>
      <c r="J67" s="38"/>
      <c r="K67" s="38"/>
      <c r="L67" s="29">
        <f t="shared" si="1"/>
        <v>0</v>
      </c>
      <c r="M67" s="38"/>
      <c r="N67" s="29"/>
    </row>
    <row r="68" spans="1:14" s="11" customFormat="1" x14ac:dyDescent="0.25">
      <c r="A68" s="28" t="s">
        <v>281</v>
      </c>
      <c r="B68" s="33" t="s">
        <v>153</v>
      </c>
      <c r="C68" s="33" t="s">
        <v>305</v>
      </c>
      <c r="D68" s="29" t="s">
        <v>36</v>
      </c>
      <c r="E68" s="29" t="s">
        <v>157</v>
      </c>
      <c r="F68" s="30">
        <v>1</v>
      </c>
      <c r="G68" s="31">
        <v>80</v>
      </c>
      <c r="H68" s="29" t="s">
        <v>168</v>
      </c>
      <c r="I68" s="31">
        <f t="shared" si="0"/>
        <v>6</v>
      </c>
      <c r="J68" s="38"/>
      <c r="K68" s="39"/>
      <c r="L68" s="29">
        <f t="shared" si="1"/>
        <v>0</v>
      </c>
      <c r="M68" s="38"/>
      <c r="N68" s="29"/>
    </row>
    <row r="69" spans="1:14" s="11" customFormat="1" x14ac:dyDescent="0.25">
      <c r="A69" s="28" t="s">
        <v>281</v>
      </c>
      <c r="B69" s="33" t="s">
        <v>153</v>
      </c>
      <c r="C69" s="33" t="s">
        <v>156</v>
      </c>
      <c r="D69" s="29" t="s">
        <v>36</v>
      </c>
      <c r="E69" s="29" t="s">
        <v>155</v>
      </c>
      <c r="F69" s="30">
        <v>1</v>
      </c>
      <c r="G69" s="31">
        <v>80</v>
      </c>
      <c r="H69" s="29" t="s">
        <v>16</v>
      </c>
      <c r="I69" s="31">
        <f t="shared" si="0"/>
        <v>1</v>
      </c>
      <c r="J69" s="38"/>
      <c r="K69" s="38"/>
      <c r="L69" s="29">
        <f t="shared" si="1"/>
        <v>0</v>
      </c>
      <c r="M69" s="38"/>
      <c r="N69" s="29"/>
    </row>
    <row r="70" spans="1:14" s="11" customFormat="1" x14ac:dyDescent="0.25">
      <c r="A70" s="28" t="s">
        <v>281</v>
      </c>
      <c r="B70" s="33" t="s">
        <v>153</v>
      </c>
      <c r="C70" s="33" t="s">
        <v>154</v>
      </c>
      <c r="D70" s="29" t="s">
        <v>36</v>
      </c>
      <c r="E70" s="29" t="s">
        <v>154</v>
      </c>
      <c r="F70" s="30">
        <v>1</v>
      </c>
      <c r="G70" s="31">
        <v>80</v>
      </c>
      <c r="H70" s="29" t="s">
        <v>16</v>
      </c>
      <c r="I70" s="31">
        <f t="shared" si="0"/>
        <v>1</v>
      </c>
      <c r="J70" s="38"/>
      <c r="K70" s="38"/>
      <c r="L70" s="29">
        <f t="shared" si="1"/>
        <v>0</v>
      </c>
      <c r="M70" s="38"/>
      <c r="N70" s="29"/>
    </row>
    <row r="71" spans="1:14" s="11" customFormat="1" x14ac:dyDescent="0.25">
      <c r="A71" s="28" t="s">
        <v>281</v>
      </c>
      <c r="B71" s="33" t="s">
        <v>153</v>
      </c>
      <c r="C71" s="33" t="s">
        <v>152</v>
      </c>
      <c r="D71" s="29" t="s">
        <v>36</v>
      </c>
      <c r="E71" s="29" t="s">
        <v>152</v>
      </c>
      <c r="F71" s="30">
        <v>1</v>
      </c>
      <c r="G71" s="31">
        <v>80</v>
      </c>
      <c r="H71" s="29" t="s">
        <v>16</v>
      </c>
      <c r="I71" s="31">
        <f t="shared" si="0"/>
        <v>1</v>
      </c>
      <c r="J71" s="38"/>
      <c r="K71" s="38"/>
      <c r="L71" s="29">
        <f t="shared" si="1"/>
        <v>0</v>
      </c>
      <c r="M71" s="38"/>
      <c r="N71" s="29"/>
    </row>
    <row r="72" spans="1:14" s="14" customFormat="1" x14ac:dyDescent="0.25">
      <c r="A72" s="51" t="s">
        <v>295</v>
      </c>
      <c r="B72" s="52"/>
      <c r="C72" s="52"/>
      <c r="D72" s="52"/>
      <c r="E72" s="52"/>
      <c r="F72" s="53"/>
      <c r="G72" s="54"/>
      <c r="H72" s="52"/>
      <c r="I72" s="52"/>
      <c r="J72" s="52"/>
      <c r="K72" s="52"/>
      <c r="L72" s="52">
        <f>SUBTOTAL(109,Tableau9[Montant total € HT annuel prévisionnel])</f>
        <v>0</v>
      </c>
      <c r="M72" s="52"/>
    </row>
    <row r="73" spans="1:14" s="14" customFormat="1" x14ac:dyDescent="0.25">
      <c r="A73" s="28"/>
      <c r="B73" s="29"/>
      <c r="C73" s="29"/>
      <c r="D73" s="29"/>
      <c r="E73" s="29"/>
      <c r="F73" s="30"/>
      <c r="G73" s="31"/>
      <c r="H73" s="29"/>
      <c r="I73" s="29"/>
      <c r="J73" s="29"/>
      <c r="K73" s="29"/>
      <c r="L73" s="29"/>
      <c r="M73" s="29"/>
      <c r="N73" s="29"/>
    </row>
    <row r="74" spans="1:14" s="14" customFormat="1" ht="15" customHeight="1" x14ac:dyDescent="0.25">
      <c r="A74" s="24" t="s">
        <v>285</v>
      </c>
      <c r="B74" s="25" t="s">
        <v>64</v>
      </c>
      <c r="C74" s="25" t="s">
        <v>63</v>
      </c>
      <c r="D74" s="25" t="s">
        <v>62</v>
      </c>
      <c r="E74" s="25" t="s">
        <v>61</v>
      </c>
      <c r="F74" s="24" t="s">
        <v>60</v>
      </c>
      <c r="G74" s="24" t="s">
        <v>59</v>
      </c>
      <c r="H74" s="26" t="s">
        <v>10</v>
      </c>
      <c r="I74" s="26" t="s">
        <v>283</v>
      </c>
      <c r="J74" s="26" t="s">
        <v>297</v>
      </c>
      <c r="K74" s="27" t="s">
        <v>293</v>
      </c>
      <c r="L74" s="27" t="s">
        <v>282</v>
      </c>
      <c r="M74" s="24" t="s">
        <v>56</v>
      </c>
      <c r="N74" s="24" t="s">
        <v>55</v>
      </c>
    </row>
    <row r="75" spans="1:14" s="14" customFormat="1" x14ac:dyDescent="0.25">
      <c r="A75" s="28" t="s">
        <v>2</v>
      </c>
      <c r="B75" s="28" t="s">
        <v>68</v>
      </c>
      <c r="C75" s="25" t="s">
        <v>137</v>
      </c>
      <c r="D75" s="31" t="s">
        <v>151</v>
      </c>
      <c r="E75" s="31" t="s">
        <v>150</v>
      </c>
      <c r="F75" s="34">
        <v>1</v>
      </c>
      <c r="G75" s="34">
        <v>80</v>
      </c>
      <c r="H75" s="31" t="s">
        <v>286</v>
      </c>
      <c r="I75" s="31">
        <f t="shared" ref="I75:I132" si="2">IF(H75="tous les mois",12,IF(H75="Tous les 2 mois",6,IF(H75="Tous les 3 mois",4,IF(H75="Sur demande",1))))</f>
        <v>12</v>
      </c>
      <c r="J75" s="40"/>
      <c r="K75" s="40"/>
      <c r="L75" s="29">
        <f t="shared" ref="L75:L110" si="3">J75*F75*12+K75*F75*I75</f>
        <v>0</v>
      </c>
      <c r="M75" s="42"/>
      <c r="N75" s="24"/>
    </row>
    <row r="76" spans="1:14" s="14" customFormat="1" x14ac:dyDescent="0.25">
      <c r="A76" s="28" t="s">
        <v>2</v>
      </c>
      <c r="B76" s="28" t="s">
        <v>68</v>
      </c>
      <c r="C76" s="25" t="s">
        <v>137</v>
      </c>
      <c r="D76" s="31" t="s">
        <v>149</v>
      </c>
      <c r="E76" s="31" t="s">
        <v>148</v>
      </c>
      <c r="F76" s="34">
        <v>1</v>
      </c>
      <c r="G76" s="34">
        <v>240</v>
      </c>
      <c r="H76" s="31" t="s">
        <v>286</v>
      </c>
      <c r="I76" s="31">
        <f t="shared" si="2"/>
        <v>12</v>
      </c>
      <c r="J76" s="40"/>
      <c r="K76" s="40"/>
      <c r="L76" s="29">
        <f t="shared" si="3"/>
        <v>0</v>
      </c>
      <c r="M76" s="42"/>
      <c r="N76" s="24"/>
    </row>
    <row r="77" spans="1:14" s="14" customFormat="1" ht="30" x14ac:dyDescent="0.25">
      <c r="A77" s="28" t="s">
        <v>2</v>
      </c>
      <c r="B77" s="28" t="s">
        <v>68</v>
      </c>
      <c r="C77" s="25" t="s">
        <v>147</v>
      </c>
      <c r="D77" s="34" t="s">
        <v>146</v>
      </c>
      <c r="E77" s="31" t="s">
        <v>145</v>
      </c>
      <c r="F77" s="34">
        <v>1</v>
      </c>
      <c r="G77" s="34">
        <v>240</v>
      </c>
      <c r="H77" s="31" t="s">
        <v>286</v>
      </c>
      <c r="I77" s="31">
        <f t="shared" si="2"/>
        <v>12</v>
      </c>
      <c r="J77" s="40"/>
      <c r="K77" s="40"/>
      <c r="L77" s="29">
        <f t="shared" si="3"/>
        <v>0</v>
      </c>
      <c r="M77" s="42"/>
      <c r="N77" s="24"/>
    </row>
    <row r="78" spans="1:14" s="14" customFormat="1" x14ac:dyDescent="0.25">
      <c r="A78" s="28" t="s">
        <v>2</v>
      </c>
      <c r="B78" s="28" t="s">
        <v>68</v>
      </c>
      <c r="C78" s="25" t="s">
        <v>57</v>
      </c>
      <c r="D78" s="31" t="s">
        <v>144</v>
      </c>
      <c r="E78" s="31" t="s">
        <v>142</v>
      </c>
      <c r="F78" s="34">
        <v>1</v>
      </c>
      <c r="G78" s="34">
        <v>240</v>
      </c>
      <c r="H78" s="31" t="s">
        <v>286</v>
      </c>
      <c r="I78" s="31">
        <f t="shared" si="2"/>
        <v>12</v>
      </c>
      <c r="J78" s="40"/>
      <c r="K78" s="40"/>
      <c r="L78" s="29">
        <f t="shared" si="3"/>
        <v>0</v>
      </c>
      <c r="M78" s="42"/>
      <c r="N78" s="24"/>
    </row>
    <row r="79" spans="1:14" s="14" customFormat="1" x14ac:dyDescent="0.25">
      <c r="A79" s="28" t="s">
        <v>2</v>
      </c>
      <c r="B79" s="28" t="s">
        <v>68</v>
      </c>
      <c r="C79" s="25" t="s">
        <v>57</v>
      </c>
      <c r="D79" s="31" t="s">
        <v>143</v>
      </c>
      <c r="E79" s="31" t="s">
        <v>142</v>
      </c>
      <c r="F79" s="34">
        <v>1</v>
      </c>
      <c r="G79" s="34">
        <v>80</v>
      </c>
      <c r="H79" s="31" t="s">
        <v>286</v>
      </c>
      <c r="I79" s="31">
        <f t="shared" si="2"/>
        <v>12</v>
      </c>
      <c r="J79" s="40"/>
      <c r="K79" s="40"/>
      <c r="L79" s="29">
        <f t="shared" si="3"/>
        <v>0</v>
      </c>
      <c r="M79" s="42"/>
      <c r="N79" s="24"/>
    </row>
    <row r="80" spans="1:14" s="14" customFormat="1" x14ac:dyDescent="0.25">
      <c r="A80" s="28" t="s">
        <v>2</v>
      </c>
      <c r="B80" s="28" t="s">
        <v>68</v>
      </c>
      <c r="C80" s="25" t="s">
        <v>57</v>
      </c>
      <c r="D80" s="31" t="s">
        <v>141</v>
      </c>
      <c r="E80" s="31" t="s">
        <v>140</v>
      </c>
      <c r="F80" s="34">
        <v>1</v>
      </c>
      <c r="G80" s="34">
        <v>80</v>
      </c>
      <c r="H80" s="31" t="s">
        <v>286</v>
      </c>
      <c r="I80" s="31">
        <f t="shared" si="2"/>
        <v>12</v>
      </c>
      <c r="J80" s="40"/>
      <c r="K80" s="40"/>
      <c r="L80" s="29">
        <f t="shared" si="3"/>
        <v>0</v>
      </c>
      <c r="M80" s="42"/>
      <c r="N80" s="24"/>
    </row>
    <row r="81" spans="1:14" s="14" customFormat="1" x14ac:dyDescent="0.25">
      <c r="A81" s="28" t="s">
        <v>2</v>
      </c>
      <c r="B81" s="28" t="s">
        <v>68</v>
      </c>
      <c r="C81" s="25" t="s">
        <v>104</v>
      </c>
      <c r="D81" s="31" t="s">
        <v>139</v>
      </c>
      <c r="E81" s="31" t="s">
        <v>138</v>
      </c>
      <c r="F81" s="34">
        <v>1</v>
      </c>
      <c r="G81" s="34">
        <v>80</v>
      </c>
      <c r="H81" s="31" t="s">
        <v>286</v>
      </c>
      <c r="I81" s="31">
        <f t="shared" si="2"/>
        <v>12</v>
      </c>
      <c r="J81" s="40"/>
      <c r="K81" s="40"/>
      <c r="L81" s="29">
        <f t="shared" si="3"/>
        <v>0</v>
      </c>
      <c r="M81" s="42"/>
      <c r="N81" s="24"/>
    </row>
    <row r="82" spans="1:14" s="14" customFormat="1" x14ac:dyDescent="0.25">
      <c r="A82" s="28" t="s">
        <v>2</v>
      </c>
      <c r="B82" s="28" t="s">
        <v>68</v>
      </c>
      <c r="C82" s="25" t="s">
        <v>137</v>
      </c>
      <c r="D82" s="31" t="s">
        <v>136</v>
      </c>
      <c r="E82" s="31" t="s">
        <v>135</v>
      </c>
      <c r="F82" s="34">
        <v>1</v>
      </c>
      <c r="G82" s="34">
        <v>80</v>
      </c>
      <c r="H82" s="31" t="s">
        <v>286</v>
      </c>
      <c r="I82" s="31">
        <f t="shared" si="2"/>
        <v>12</v>
      </c>
      <c r="J82" s="40"/>
      <c r="K82" s="40"/>
      <c r="L82" s="29">
        <f t="shared" si="3"/>
        <v>0</v>
      </c>
      <c r="M82" s="42"/>
      <c r="N82" s="24"/>
    </row>
    <row r="83" spans="1:14" s="14" customFormat="1" x14ac:dyDescent="0.25">
      <c r="A83" s="28" t="s">
        <v>2</v>
      </c>
      <c r="B83" s="28" t="s">
        <v>68</v>
      </c>
      <c r="C83" s="25" t="s">
        <v>130</v>
      </c>
      <c r="D83" s="31" t="s">
        <v>134</v>
      </c>
      <c r="E83" s="31" t="s">
        <v>133</v>
      </c>
      <c r="F83" s="34">
        <v>1</v>
      </c>
      <c r="G83" s="34">
        <v>80</v>
      </c>
      <c r="H83" s="31" t="s">
        <v>286</v>
      </c>
      <c r="I83" s="31">
        <f t="shared" si="2"/>
        <v>12</v>
      </c>
      <c r="J83" s="40"/>
      <c r="K83" s="40"/>
      <c r="L83" s="29">
        <f t="shared" si="3"/>
        <v>0</v>
      </c>
      <c r="M83" s="42"/>
      <c r="N83" s="24"/>
    </row>
    <row r="84" spans="1:14" s="14" customFormat="1" x14ac:dyDescent="0.25">
      <c r="A84" s="28" t="s">
        <v>2</v>
      </c>
      <c r="B84" s="28" t="s">
        <v>68</v>
      </c>
      <c r="C84" s="25" t="s">
        <v>130</v>
      </c>
      <c r="D84" s="31" t="s">
        <v>132</v>
      </c>
      <c r="E84" s="31" t="s">
        <v>131</v>
      </c>
      <c r="F84" s="34">
        <v>1</v>
      </c>
      <c r="G84" s="34">
        <v>80</v>
      </c>
      <c r="H84" s="31" t="s">
        <v>286</v>
      </c>
      <c r="I84" s="31">
        <f t="shared" si="2"/>
        <v>12</v>
      </c>
      <c r="J84" s="40"/>
      <c r="K84" s="40"/>
      <c r="L84" s="29">
        <f t="shared" si="3"/>
        <v>0</v>
      </c>
      <c r="M84" s="42"/>
      <c r="N84" s="24"/>
    </row>
    <row r="85" spans="1:14" s="14" customFormat="1" x14ac:dyDescent="0.25">
      <c r="A85" s="28" t="s">
        <v>2</v>
      </c>
      <c r="B85" s="28" t="s">
        <v>68</v>
      </c>
      <c r="C85" s="25" t="s">
        <v>130</v>
      </c>
      <c r="D85" s="31" t="s">
        <v>129</v>
      </c>
      <c r="E85" s="31" t="s">
        <v>128</v>
      </c>
      <c r="F85" s="34">
        <v>1</v>
      </c>
      <c r="G85" s="34">
        <v>240</v>
      </c>
      <c r="H85" s="31" t="s">
        <v>168</v>
      </c>
      <c r="I85" s="31">
        <f t="shared" si="2"/>
        <v>6</v>
      </c>
      <c r="J85" s="40"/>
      <c r="K85" s="40"/>
      <c r="L85" s="29">
        <f t="shared" si="3"/>
        <v>0</v>
      </c>
      <c r="M85" s="42"/>
      <c r="N85" s="24"/>
    </row>
    <row r="86" spans="1:14" s="14" customFormat="1" x14ac:dyDescent="0.25">
      <c r="A86" s="28" t="s">
        <v>2</v>
      </c>
      <c r="B86" s="28" t="s">
        <v>68</v>
      </c>
      <c r="C86" s="25" t="s">
        <v>118</v>
      </c>
      <c r="D86" s="31" t="s">
        <v>127</v>
      </c>
      <c r="E86" s="31" t="s">
        <v>126</v>
      </c>
      <c r="F86" s="34">
        <v>1</v>
      </c>
      <c r="G86" s="34">
        <v>80</v>
      </c>
      <c r="H86" s="31" t="s">
        <v>286</v>
      </c>
      <c r="I86" s="31">
        <f t="shared" si="2"/>
        <v>12</v>
      </c>
      <c r="J86" s="40"/>
      <c r="K86" s="40"/>
      <c r="L86" s="29">
        <f t="shared" si="3"/>
        <v>0</v>
      </c>
      <c r="M86" s="42"/>
      <c r="N86" s="24"/>
    </row>
    <row r="87" spans="1:14" s="14" customFormat="1" x14ac:dyDescent="0.25">
      <c r="A87" s="28" t="s">
        <v>2</v>
      </c>
      <c r="B87" s="28" t="s">
        <v>68</v>
      </c>
      <c r="C87" s="25" t="s">
        <v>118</v>
      </c>
      <c r="D87" s="31" t="s">
        <v>125</v>
      </c>
      <c r="E87" s="31" t="s">
        <v>124</v>
      </c>
      <c r="F87" s="34">
        <v>1</v>
      </c>
      <c r="G87" s="34">
        <v>80</v>
      </c>
      <c r="H87" s="31" t="s">
        <v>286</v>
      </c>
      <c r="I87" s="31">
        <f t="shared" si="2"/>
        <v>12</v>
      </c>
      <c r="J87" s="40"/>
      <c r="K87" s="40"/>
      <c r="L87" s="29">
        <f t="shared" si="3"/>
        <v>0</v>
      </c>
      <c r="M87" s="42"/>
      <c r="N87" s="24"/>
    </row>
    <row r="88" spans="1:14" s="14" customFormat="1" x14ac:dyDescent="0.25">
      <c r="A88" s="28" t="s">
        <v>2</v>
      </c>
      <c r="B88" s="28" t="s">
        <v>68</v>
      </c>
      <c r="C88" s="25" t="s">
        <v>118</v>
      </c>
      <c r="D88" s="31" t="s">
        <v>123</v>
      </c>
      <c r="E88" s="31" t="s">
        <v>122</v>
      </c>
      <c r="F88" s="34">
        <v>1</v>
      </c>
      <c r="G88" s="34">
        <v>240</v>
      </c>
      <c r="H88" s="31" t="s">
        <v>286</v>
      </c>
      <c r="I88" s="31">
        <f t="shared" si="2"/>
        <v>12</v>
      </c>
      <c r="J88" s="40"/>
      <c r="K88" s="40"/>
      <c r="L88" s="29">
        <f t="shared" si="3"/>
        <v>0</v>
      </c>
      <c r="M88" s="42"/>
      <c r="N88" s="24"/>
    </row>
    <row r="89" spans="1:14" s="14" customFormat="1" x14ac:dyDescent="0.25">
      <c r="A89" s="28" t="s">
        <v>2</v>
      </c>
      <c r="B89" s="28" t="s">
        <v>68</v>
      </c>
      <c r="C89" s="25" t="s">
        <v>118</v>
      </c>
      <c r="D89" s="31" t="s">
        <v>123</v>
      </c>
      <c r="E89" s="31" t="s">
        <v>122</v>
      </c>
      <c r="F89" s="34">
        <v>1</v>
      </c>
      <c r="G89" s="34">
        <v>80</v>
      </c>
      <c r="H89" s="31" t="s">
        <v>286</v>
      </c>
      <c r="I89" s="31">
        <f t="shared" si="2"/>
        <v>12</v>
      </c>
      <c r="J89" s="40"/>
      <c r="K89" s="40"/>
      <c r="L89" s="29">
        <f t="shared" si="3"/>
        <v>0</v>
      </c>
      <c r="M89" s="42"/>
      <c r="N89" s="24"/>
    </row>
    <row r="90" spans="1:14" s="14" customFormat="1" x14ac:dyDescent="0.25">
      <c r="A90" s="28" t="s">
        <v>2</v>
      </c>
      <c r="B90" s="28" t="s">
        <v>68</v>
      </c>
      <c r="C90" s="25" t="s">
        <v>118</v>
      </c>
      <c r="D90" s="31" t="s">
        <v>121</v>
      </c>
      <c r="E90" s="31" t="s">
        <v>119</v>
      </c>
      <c r="F90" s="34">
        <v>1</v>
      </c>
      <c r="G90" s="34">
        <v>80</v>
      </c>
      <c r="H90" s="31" t="s">
        <v>286</v>
      </c>
      <c r="I90" s="31">
        <f t="shared" si="2"/>
        <v>12</v>
      </c>
      <c r="J90" s="40"/>
      <c r="K90" s="40"/>
      <c r="L90" s="29">
        <f t="shared" si="3"/>
        <v>0</v>
      </c>
      <c r="M90" s="42"/>
      <c r="N90" s="24"/>
    </row>
    <row r="91" spans="1:14" s="14" customFormat="1" x14ac:dyDescent="0.25">
      <c r="A91" s="28" t="s">
        <v>2</v>
      </c>
      <c r="B91" s="28" t="s">
        <v>68</v>
      </c>
      <c r="C91" s="25" t="s">
        <v>118</v>
      </c>
      <c r="D91" s="31" t="s">
        <v>120</v>
      </c>
      <c r="E91" s="31" t="s">
        <v>119</v>
      </c>
      <c r="F91" s="34">
        <v>1</v>
      </c>
      <c r="G91" s="34">
        <v>80</v>
      </c>
      <c r="H91" s="31" t="s">
        <v>286</v>
      </c>
      <c r="I91" s="31">
        <f t="shared" si="2"/>
        <v>12</v>
      </c>
      <c r="J91" s="40"/>
      <c r="K91" s="40"/>
      <c r="L91" s="29">
        <f t="shared" si="3"/>
        <v>0</v>
      </c>
      <c r="M91" s="42"/>
      <c r="N91" s="24"/>
    </row>
    <row r="92" spans="1:14" s="14" customFormat="1" x14ac:dyDescent="0.25">
      <c r="A92" s="28" t="s">
        <v>2</v>
      </c>
      <c r="B92" s="28" t="s">
        <v>68</v>
      </c>
      <c r="C92" s="25" t="s">
        <v>118</v>
      </c>
      <c r="D92" s="31" t="s">
        <v>117</v>
      </c>
      <c r="E92" s="31" t="s">
        <v>116</v>
      </c>
      <c r="F92" s="34">
        <v>1</v>
      </c>
      <c r="G92" s="34">
        <v>80</v>
      </c>
      <c r="H92" s="31" t="s">
        <v>286</v>
      </c>
      <c r="I92" s="31">
        <f t="shared" si="2"/>
        <v>12</v>
      </c>
      <c r="J92" s="40"/>
      <c r="K92" s="40"/>
      <c r="L92" s="29">
        <f t="shared" si="3"/>
        <v>0</v>
      </c>
      <c r="M92" s="42"/>
      <c r="N92" s="24"/>
    </row>
    <row r="93" spans="1:14" s="14" customFormat="1" x14ac:dyDescent="0.25">
      <c r="A93" s="28" t="s">
        <v>2</v>
      </c>
      <c r="B93" s="28" t="s">
        <v>68</v>
      </c>
      <c r="C93" s="25" t="s">
        <v>67</v>
      </c>
      <c r="D93" s="31" t="s">
        <v>115</v>
      </c>
      <c r="E93" s="31" t="s">
        <v>114</v>
      </c>
      <c r="F93" s="34">
        <v>2</v>
      </c>
      <c r="G93" s="34">
        <v>80</v>
      </c>
      <c r="H93" s="31" t="s">
        <v>286</v>
      </c>
      <c r="I93" s="31">
        <f t="shared" si="2"/>
        <v>12</v>
      </c>
      <c r="J93" s="40"/>
      <c r="K93" s="40"/>
      <c r="L93" s="29">
        <f t="shared" si="3"/>
        <v>0</v>
      </c>
      <c r="M93" s="42"/>
      <c r="N93" s="24"/>
    </row>
    <row r="94" spans="1:14" s="14" customFormat="1" x14ac:dyDescent="0.25">
      <c r="A94" s="28" t="s">
        <v>2</v>
      </c>
      <c r="B94" s="28" t="s">
        <v>68</v>
      </c>
      <c r="C94" s="25" t="s">
        <v>113</v>
      </c>
      <c r="D94" s="31" t="s">
        <v>112</v>
      </c>
      <c r="E94" s="31" t="s">
        <v>111</v>
      </c>
      <c r="F94" s="34">
        <v>1</v>
      </c>
      <c r="G94" s="34">
        <v>240</v>
      </c>
      <c r="H94" s="31" t="s">
        <v>286</v>
      </c>
      <c r="I94" s="31">
        <f t="shared" si="2"/>
        <v>12</v>
      </c>
      <c r="J94" s="40"/>
      <c r="K94" s="40"/>
      <c r="L94" s="29">
        <f t="shared" si="3"/>
        <v>0</v>
      </c>
      <c r="M94" s="42"/>
      <c r="N94" s="24"/>
    </row>
    <row r="95" spans="1:14" s="14" customFormat="1" x14ac:dyDescent="0.25">
      <c r="A95" s="28" t="s">
        <v>2</v>
      </c>
      <c r="B95" s="28" t="s">
        <v>68</v>
      </c>
      <c r="C95" s="25" t="s">
        <v>104</v>
      </c>
      <c r="D95" s="31" t="s">
        <v>110</v>
      </c>
      <c r="E95" s="31" t="s">
        <v>109</v>
      </c>
      <c r="F95" s="34">
        <v>1</v>
      </c>
      <c r="G95" s="34">
        <v>80</v>
      </c>
      <c r="H95" s="31" t="s">
        <v>286</v>
      </c>
      <c r="I95" s="31">
        <f t="shared" si="2"/>
        <v>12</v>
      </c>
      <c r="J95" s="40"/>
      <c r="K95" s="40"/>
      <c r="L95" s="29">
        <f t="shared" si="3"/>
        <v>0</v>
      </c>
      <c r="M95" s="42"/>
      <c r="N95" s="24"/>
    </row>
    <row r="96" spans="1:14" s="14" customFormat="1" x14ac:dyDescent="0.25">
      <c r="A96" s="28" t="s">
        <v>2</v>
      </c>
      <c r="B96" s="28" t="s">
        <v>68</v>
      </c>
      <c r="C96" s="25" t="s">
        <v>104</v>
      </c>
      <c r="D96" s="31" t="s">
        <v>108</v>
      </c>
      <c r="E96" s="31" t="s">
        <v>107</v>
      </c>
      <c r="F96" s="34">
        <v>1</v>
      </c>
      <c r="G96" s="34">
        <v>80</v>
      </c>
      <c r="H96" s="31" t="s">
        <v>286</v>
      </c>
      <c r="I96" s="31">
        <f t="shared" si="2"/>
        <v>12</v>
      </c>
      <c r="J96" s="40"/>
      <c r="K96" s="40"/>
      <c r="L96" s="29">
        <f t="shared" si="3"/>
        <v>0</v>
      </c>
      <c r="M96" s="42"/>
      <c r="N96" s="24"/>
    </row>
    <row r="97" spans="1:14" s="14" customFormat="1" x14ac:dyDescent="0.25">
      <c r="A97" s="28" t="s">
        <v>2</v>
      </c>
      <c r="B97" s="28" t="s">
        <v>68</v>
      </c>
      <c r="C97" s="25" t="s">
        <v>104</v>
      </c>
      <c r="D97" s="31" t="s">
        <v>106</v>
      </c>
      <c r="E97" s="31" t="s">
        <v>105</v>
      </c>
      <c r="F97" s="34">
        <v>1</v>
      </c>
      <c r="G97" s="34">
        <v>80</v>
      </c>
      <c r="H97" s="31" t="s">
        <v>168</v>
      </c>
      <c r="I97" s="31">
        <f t="shared" si="2"/>
        <v>6</v>
      </c>
      <c r="J97" s="40"/>
      <c r="K97" s="40"/>
      <c r="L97" s="29">
        <f t="shared" si="3"/>
        <v>0</v>
      </c>
      <c r="M97" s="42"/>
      <c r="N97" s="24"/>
    </row>
    <row r="98" spans="1:14" s="14" customFormat="1" x14ac:dyDescent="0.25">
      <c r="A98" s="28" t="s">
        <v>2</v>
      </c>
      <c r="B98" s="28" t="s">
        <v>68</v>
      </c>
      <c r="C98" s="25" t="s">
        <v>104</v>
      </c>
      <c r="D98" s="31" t="s">
        <v>103</v>
      </c>
      <c r="E98" s="31" t="s">
        <v>102</v>
      </c>
      <c r="F98" s="34">
        <v>1</v>
      </c>
      <c r="G98" s="34">
        <v>80</v>
      </c>
      <c r="H98" s="31" t="s">
        <v>168</v>
      </c>
      <c r="I98" s="31">
        <f t="shared" si="2"/>
        <v>6</v>
      </c>
      <c r="J98" s="40"/>
      <c r="K98" s="40"/>
      <c r="L98" s="29">
        <f t="shared" si="3"/>
        <v>0</v>
      </c>
      <c r="M98" s="42"/>
      <c r="N98" s="24"/>
    </row>
    <row r="99" spans="1:14" s="14" customFormat="1" x14ac:dyDescent="0.25">
      <c r="A99" s="28" t="s">
        <v>2</v>
      </c>
      <c r="B99" s="28" t="s">
        <v>68</v>
      </c>
      <c r="C99" s="25" t="s">
        <v>101</v>
      </c>
      <c r="D99" s="31" t="s">
        <v>100</v>
      </c>
      <c r="E99" s="31" t="s">
        <v>99</v>
      </c>
      <c r="F99" s="34">
        <v>1</v>
      </c>
      <c r="G99" s="34">
        <v>80</v>
      </c>
      <c r="H99" s="31" t="s">
        <v>96</v>
      </c>
      <c r="I99" s="31">
        <f t="shared" si="2"/>
        <v>4</v>
      </c>
      <c r="J99" s="40"/>
      <c r="K99" s="40"/>
      <c r="L99" s="29">
        <f t="shared" si="3"/>
        <v>0</v>
      </c>
      <c r="M99" s="42"/>
      <c r="N99" s="24"/>
    </row>
    <row r="100" spans="1:14" s="14" customFormat="1" x14ac:dyDescent="0.25">
      <c r="A100" s="28" t="s">
        <v>2</v>
      </c>
      <c r="B100" s="28" t="s">
        <v>68</v>
      </c>
      <c r="C100" s="25" t="s">
        <v>58</v>
      </c>
      <c r="D100" s="31" t="s">
        <v>98</v>
      </c>
      <c r="E100" s="31" t="s">
        <v>97</v>
      </c>
      <c r="F100" s="34">
        <v>1</v>
      </c>
      <c r="G100" s="34">
        <v>80</v>
      </c>
      <c r="H100" s="31" t="s">
        <v>96</v>
      </c>
      <c r="I100" s="31">
        <f t="shared" si="2"/>
        <v>4</v>
      </c>
      <c r="J100" s="40"/>
      <c r="K100" s="40"/>
      <c r="L100" s="29">
        <f t="shared" si="3"/>
        <v>0</v>
      </c>
      <c r="M100" s="42"/>
      <c r="N100" s="24"/>
    </row>
    <row r="101" spans="1:14" s="14" customFormat="1" x14ac:dyDescent="0.25">
      <c r="A101" s="28" t="s">
        <v>2</v>
      </c>
      <c r="B101" s="28" t="s">
        <v>80</v>
      </c>
      <c r="C101" s="25" t="s">
        <v>95</v>
      </c>
      <c r="D101" s="31" t="s">
        <v>94</v>
      </c>
      <c r="E101" s="31" t="s">
        <v>93</v>
      </c>
      <c r="F101" s="34">
        <v>1</v>
      </c>
      <c r="G101" s="34">
        <v>80</v>
      </c>
      <c r="H101" s="31" t="s">
        <v>286</v>
      </c>
      <c r="I101" s="31">
        <f t="shared" si="2"/>
        <v>12</v>
      </c>
      <c r="J101" s="40"/>
      <c r="K101" s="40"/>
      <c r="L101" s="29">
        <f t="shared" si="3"/>
        <v>0</v>
      </c>
      <c r="M101" s="42"/>
      <c r="N101" s="24"/>
    </row>
    <row r="102" spans="1:14" s="14" customFormat="1" x14ac:dyDescent="0.25">
      <c r="A102" s="28" t="s">
        <v>2</v>
      </c>
      <c r="B102" s="28" t="s">
        <v>80</v>
      </c>
      <c r="C102" s="25" t="s">
        <v>92</v>
      </c>
      <c r="D102" s="31" t="s">
        <v>91</v>
      </c>
      <c r="E102" s="31" t="s">
        <v>90</v>
      </c>
      <c r="F102" s="34">
        <v>1</v>
      </c>
      <c r="G102" s="34">
        <v>80</v>
      </c>
      <c r="H102" s="31" t="s">
        <v>286</v>
      </c>
      <c r="I102" s="31">
        <f t="shared" si="2"/>
        <v>12</v>
      </c>
      <c r="J102" s="40"/>
      <c r="K102" s="40"/>
      <c r="L102" s="29">
        <f t="shared" si="3"/>
        <v>0</v>
      </c>
      <c r="M102" s="42"/>
      <c r="N102" s="24"/>
    </row>
    <row r="103" spans="1:14" s="14" customFormat="1" x14ac:dyDescent="0.25">
      <c r="A103" s="28" t="s">
        <v>2</v>
      </c>
      <c r="B103" s="28" t="s">
        <v>80</v>
      </c>
      <c r="C103" s="25" t="s">
        <v>89</v>
      </c>
      <c r="D103" s="31" t="s">
        <v>88</v>
      </c>
      <c r="E103" s="31" t="s">
        <v>87</v>
      </c>
      <c r="F103" s="34">
        <v>1</v>
      </c>
      <c r="G103" s="34">
        <v>80</v>
      </c>
      <c r="H103" s="31" t="s">
        <v>286</v>
      </c>
      <c r="I103" s="31">
        <f t="shared" si="2"/>
        <v>12</v>
      </c>
      <c r="J103" s="40"/>
      <c r="K103" s="40"/>
      <c r="L103" s="29">
        <f t="shared" si="3"/>
        <v>0</v>
      </c>
      <c r="M103" s="42"/>
      <c r="N103" s="34" t="s">
        <v>86</v>
      </c>
    </row>
    <row r="104" spans="1:14" s="14" customFormat="1" x14ac:dyDescent="0.25">
      <c r="A104" s="28" t="s">
        <v>2</v>
      </c>
      <c r="B104" s="28" t="s">
        <v>80</v>
      </c>
      <c r="C104" s="25" t="s">
        <v>85</v>
      </c>
      <c r="D104" s="31" t="s">
        <v>84</v>
      </c>
      <c r="E104" s="31" t="s">
        <v>84</v>
      </c>
      <c r="F104" s="34">
        <v>1</v>
      </c>
      <c r="G104" s="34">
        <v>80</v>
      </c>
      <c r="H104" s="31" t="s">
        <v>286</v>
      </c>
      <c r="I104" s="31">
        <f t="shared" si="2"/>
        <v>12</v>
      </c>
      <c r="J104" s="40"/>
      <c r="K104" s="40"/>
      <c r="L104" s="29">
        <f t="shared" si="3"/>
        <v>0</v>
      </c>
      <c r="M104" s="42"/>
      <c r="N104" s="24"/>
    </row>
    <row r="105" spans="1:14" s="14" customFormat="1" x14ac:dyDescent="0.25">
      <c r="A105" s="28" t="s">
        <v>2</v>
      </c>
      <c r="B105" s="28" t="s">
        <v>80</v>
      </c>
      <c r="C105" s="25" t="s">
        <v>83</v>
      </c>
      <c r="D105" s="31" t="s">
        <v>82</v>
      </c>
      <c r="E105" s="31" t="s">
        <v>81</v>
      </c>
      <c r="F105" s="34">
        <v>1</v>
      </c>
      <c r="G105" s="34">
        <v>80</v>
      </c>
      <c r="H105" s="31" t="s">
        <v>286</v>
      </c>
      <c r="I105" s="31">
        <f t="shared" si="2"/>
        <v>12</v>
      </c>
      <c r="J105" s="40"/>
      <c r="K105" s="40"/>
      <c r="L105" s="29">
        <f t="shared" si="3"/>
        <v>0</v>
      </c>
      <c r="M105" s="42"/>
      <c r="N105" s="24"/>
    </row>
    <row r="106" spans="1:14" s="14" customFormat="1" x14ac:dyDescent="0.25">
      <c r="A106" s="28" t="s">
        <v>2</v>
      </c>
      <c r="B106" s="28" t="s">
        <v>80</v>
      </c>
      <c r="C106" s="25" t="s">
        <v>79</v>
      </c>
      <c r="D106" s="31" t="s">
        <v>78</v>
      </c>
      <c r="E106" s="31" t="s">
        <v>77</v>
      </c>
      <c r="F106" s="34">
        <v>1</v>
      </c>
      <c r="G106" s="34">
        <v>80</v>
      </c>
      <c r="H106" s="31" t="s">
        <v>65</v>
      </c>
      <c r="I106" s="31">
        <f t="shared" si="2"/>
        <v>1</v>
      </c>
      <c r="J106" s="40"/>
      <c r="K106" s="40"/>
      <c r="L106" s="29">
        <f t="shared" si="3"/>
        <v>0</v>
      </c>
      <c r="M106" s="42"/>
      <c r="N106" s="24"/>
    </row>
    <row r="107" spans="1:14" s="14" customFormat="1" x14ac:dyDescent="0.25">
      <c r="A107" s="28" t="s">
        <v>2</v>
      </c>
      <c r="B107" s="28" t="s">
        <v>70</v>
      </c>
      <c r="C107" s="25" t="s">
        <v>306</v>
      </c>
      <c r="D107" s="31" t="s">
        <v>75</v>
      </c>
      <c r="E107" s="31" t="s">
        <v>74</v>
      </c>
      <c r="F107" s="34">
        <v>1</v>
      </c>
      <c r="G107" s="34">
        <v>80</v>
      </c>
      <c r="H107" s="31" t="s">
        <v>65</v>
      </c>
      <c r="I107" s="31">
        <f t="shared" si="2"/>
        <v>1</v>
      </c>
      <c r="J107" s="40"/>
      <c r="K107" s="40"/>
      <c r="L107" s="29">
        <f t="shared" si="3"/>
        <v>0</v>
      </c>
      <c r="M107" s="42"/>
      <c r="N107" s="24"/>
    </row>
    <row r="108" spans="1:14" s="14" customFormat="1" x14ac:dyDescent="0.25">
      <c r="A108" s="28" t="s">
        <v>2</v>
      </c>
      <c r="B108" s="28" t="s">
        <v>70</v>
      </c>
      <c r="C108" s="25" t="s">
        <v>73</v>
      </c>
      <c r="D108" s="31" t="s">
        <v>72</v>
      </c>
      <c r="E108" s="31" t="s">
        <v>71</v>
      </c>
      <c r="F108" s="34">
        <v>1</v>
      </c>
      <c r="G108" s="34">
        <v>80</v>
      </c>
      <c r="H108" s="31" t="s">
        <v>65</v>
      </c>
      <c r="I108" s="31">
        <f t="shared" si="2"/>
        <v>1</v>
      </c>
      <c r="J108" s="40"/>
      <c r="K108" s="40"/>
      <c r="L108" s="29">
        <f t="shared" si="3"/>
        <v>0</v>
      </c>
      <c r="M108" s="42"/>
      <c r="N108" s="24"/>
    </row>
    <row r="109" spans="1:14" s="14" customFormat="1" x14ac:dyDescent="0.25">
      <c r="A109" s="28" t="s">
        <v>2</v>
      </c>
      <c r="B109" s="28" t="s">
        <v>70</v>
      </c>
      <c r="C109" s="25" t="s">
        <v>303</v>
      </c>
      <c r="D109" s="31" t="s">
        <v>69</v>
      </c>
      <c r="E109" s="31" t="s">
        <v>69</v>
      </c>
      <c r="F109" s="34">
        <v>1</v>
      </c>
      <c r="G109" s="34">
        <v>80</v>
      </c>
      <c r="H109" s="31" t="s">
        <v>65</v>
      </c>
      <c r="I109" s="31">
        <f t="shared" si="2"/>
        <v>1</v>
      </c>
      <c r="J109" s="40"/>
      <c r="K109" s="40"/>
      <c r="L109" s="29">
        <f t="shared" si="3"/>
        <v>0</v>
      </c>
      <c r="M109" s="42"/>
      <c r="N109" s="24"/>
    </row>
    <row r="110" spans="1:14" s="14" customFormat="1" x14ac:dyDescent="0.25">
      <c r="A110" s="28" t="s">
        <v>2</v>
      </c>
      <c r="B110" s="28" t="s">
        <v>68</v>
      </c>
      <c r="C110" s="25" t="s">
        <v>67</v>
      </c>
      <c r="D110" s="31" t="s">
        <v>66</v>
      </c>
      <c r="E110" s="31" t="s">
        <v>17</v>
      </c>
      <c r="F110" s="34">
        <v>3</v>
      </c>
      <c r="G110" s="31" t="s">
        <v>287</v>
      </c>
      <c r="H110" s="31" t="s">
        <v>65</v>
      </c>
      <c r="I110" s="31">
        <f t="shared" si="2"/>
        <v>1</v>
      </c>
      <c r="J110" s="40"/>
      <c r="K110" s="40"/>
      <c r="L110" s="29">
        <f t="shared" si="3"/>
        <v>0</v>
      </c>
      <c r="M110" s="42"/>
      <c r="N110" s="24"/>
    </row>
    <row r="111" spans="1:14" s="14" customFormat="1" ht="15" customHeight="1" x14ac:dyDescent="0.25">
      <c r="A111" s="46" t="s">
        <v>295</v>
      </c>
      <c r="B111" s="46"/>
      <c r="C111" s="47"/>
      <c r="D111" s="47"/>
      <c r="E111" s="47"/>
      <c r="F111" s="48"/>
      <c r="G111" s="48"/>
      <c r="H111" s="47"/>
      <c r="J111" s="49"/>
      <c r="K111" s="49"/>
      <c r="L111" s="50">
        <f>SUBTOTAL(109,Tableau10[Montant total € HT annuel prévisionnel])</f>
        <v>0</v>
      </c>
      <c r="M111" s="50"/>
    </row>
    <row r="112" spans="1:14" s="14" customFormat="1" ht="15" customHeight="1" x14ac:dyDescent="0.25">
      <c r="A112" s="20"/>
      <c r="B112" s="20"/>
      <c r="C112" s="17"/>
      <c r="D112" s="17"/>
      <c r="E112" s="17"/>
      <c r="F112" s="35"/>
      <c r="G112" s="35"/>
      <c r="H112" s="17"/>
      <c r="J112" s="18"/>
      <c r="K112" s="18"/>
      <c r="L112" s="19"/>
      <c r="M112" s="19"/>
    </row>
    <row r="113" spans="1:14" s="14" customFormat="1" ht="60" x14ac:dyDescent="0.25">
      <c r="A113" s="19" t="s">
        <v>285</v>
      </c>
      <c r="B113" s="18" t="s">
        <v>64</v>
      </c>
      <c r="C113" s="18" t="s">
        <v>63</v>
      </c>
      <c r="D113" s="18" t="s">
        <v>62</v>
      </c>
      <c r="E113" s="18" t="s">
        <v>61</v>
      </c>
      <c r="F113" s="19" t="s">
        <v>60</v>
      </c>
      <c r="G113" s="19" t="s">
        <v>59</v>
      </c>
      <c r="H113" s="26" t="s">
        <v>10</v>
      </c>
      <c r="I113" s="26" t="s">
        <v>283</v>
      </c>
      <c r="J113" s="26" t="s">
        <v>297</v>
      </c>
      <c r="K113" s="27" t="s">
        <v>293</v>
      </c>
      <c r="L113" s="27" t="s">
        <v>282</v>
      </c>
      <c r="M113" s="24" t="s">
        <v>56</v>
      </c>
      <c r="N113" s="24" t="s">
        <v>55</v>
      </c>
    </row>
    <row r="114" spans="1:14" s="14" customFormat="1" x14ac:dyDescent="0.25">
      <c r="A114" s="20" t="s">
        <v>3</v>
      </c>
      <c r="B114" s="14" t="s">
        <v>48</v>
      </c>
      <c r="C114" s="14" t="s">
        <v>47</v>
      </c>
      <c r="D114" s="14" t="s">
        <v>54</v>
      </c>
      <c r="E114" s="14" t="s">
        <v>53</v>
      </c>
      <c r="F114" s="22">
        <v>1</v>
      </c>
      <c r="G114" s="22">
        <v>240</v>
      </c>
      <c r="H114" s="22" t="s">
        <v>168</v>
      </c>
      <c r="I114" s="14">
        <f t="shared" si="2"/>
        <v>6</v>
      </c>
      <c r="J114" s="41"/>
      <c r="K114" s="41"/>
      <c r="L114" s="29">
        <f t="shared" ref="L114:L132" si="4">J114*F114*12+K114*F114*I114</f>
        <v>0</v>
      </c>
      <c r="M114" s="43"/>
      <c r="N114" s="14" t="s">
        <v>11</v>
      </c>
    </row>
    <row r="115" spans="1:14" s="14" customFormat="1" x14ac:dyDescent="0.25">
      <c r="A115" s="20" t="s">
        <v>3</v>
      </c>
      <c r="B115" s="14" t="s">
        <v>48</v>
      </c>
      <c r="C115" s="14" t="s">
        <v>47</v>
      </c>
      <c r="D115" s="14" t="s">
        <v>52</v>
      </c>
      <c r="E115" s="14" t="s">
        <v>51</v>
      </c>
      <c r="F115" s="21">
        <v>1</v>
      </c>
      <c r="G115" s="22">
        <v>240</v>
      </c>
      <c r="H115" s="22" t="s">
        <v>168</v>
      </c>
      <c r="I115" s="14">
        <f t="shared" si="2"/>
        <v>6</v>
      </c>
      <c r="J115" s="41"/>
      <c r="K115" s="41"/>
      <c r="L115" s="14">
        <f t="shared" si="4"/>
        <v>0</v>
      </c>
      <c r="M115" s="43"/>
      <c r="N115" s="14" t="s">
        <v>11</v>
      </c>
    </row>
    <row r="116" spans="1:14" s="14" customFormat="1" x14ac:dyDescent="0.25">
      <c r="A116" s="20" t="s">
        <v>3</v>
      </c>
      <c r="B116" s="14" t="s">
        <v>48</v>
      </c>
      <c r="C116" s="14" t="s">
        <v>47</v>
      </c>
      <c r="D116" s="14" t="s">
        <v>46</v>
      </c>
      <c r="E116" s="14" t="s">
        <v>50</v>
      </c>
      <c r="F116" s="22">
        <v>1</v>
      </c>
      <c r="G116" s="22">
        <v>240</v>
      </c>
      <c r="H116" s="22" t="s">
        <v>168</v>
      </c>
      <c r="I116" s="14">
        <f t="shared" si="2"/>
        <v>6</v>
      </c>
      <c r="J116" s="41"/>
      <c r="K116" s="41"/>
      <c r="L116" s="14">
        <f t="shared" si="4"/>
        <v>0</v>
      </c>
      <c r="M116" s="43"/>
      <c r="N116" s="14" t="s">
        <v>11</v>
      </c>
    </row>
    <row r="117" spans="1:14" s="14" customFormat="1" x14ac:dyDescent="0.25">
      <c r="A117" s="20" t="s">
        <v>3</v>
      </c>
      <c r="B117" s="14" t="s">
        <v>48</v>
      </c>
      <c r="C117" s="14" t="s">
        <v>47</v>
      </c>
      <c r="D117" s="14" t="s">
        <v>46</v>
      </c>
      <c r="E117" s="14" t="s">
        <v>49</v>
      </c>
      <c r="F117" s="21">
        <v>1</v>
      </c>
      <c r="G117" s="22">
        <v>240</v>
      </c>
      <c r="H117" s="22" t="s">
        <v>168</v>
      </c>
      <c r="I117" s="14">
        <f t="shared" si="2"/>
        <v>6</v>
      </c>
      <c r="J117" s="41"/>
      <c r="K117" s="41"/>
      <c r="L117" s="14">
        <f t="shared" si="4"/>
        <v>0</v>
      </c>
      <c r="M117" s="43"/>
      <c r="N117" s="14" t="s">
        <v>11</v>
      </c>
    </row>
    <row r="118" spans="1:14" s="14" customFormat="1" x14ac:dyDescent="0.25">
      <c r="A118" s="20" t="s">
        <v>3</v>
      </c>
      <c r="B118" s="14" t="s">
        <v>48</v>
      </c>
      <c r="C118" s="14" t="s">
        <v>47</v>
      </c>
      <c r="D118" s="14" t="s">
        <v>46</v>
      </c>
      <c r="E118" s="14" t="s">
        <v>45</v>
      </c>
      <c r="F118" s="22">
        <v>1</v>
      </c>
      <c r="G118" s="22">
        <v>240</v>
      </c>
      <c r="H118" s="22" t="s">
        <v>168</v>
      </c>
      <c r="I118" s="14">
        <f t="shared" si="2"/>
        <v>6</v>
      </c>
      <c r="J118" s="41"/>
      <c r="K118" s="41"/>
      <c r="L118" s="14">
        <f t="shared" si="4"/>
        <v>0</v>
      </c>
      <c r="M118" s="43"/>
      <c r="N118" s="14" t="s">
        <v>11</v>
      </c>
    </row>
    <row r="119" spans="1:14" s="14" customFormat="1" x14ac:dyDescent="0.25">
      <c r="A119" s="20" t="s">
        <v>3</v>
      </c>
      <c r="B119" s="14" t="s">
        <v>33</v>
      </c>
      <c r="C119" s="14" t="s">
        <v>38</v>
      </c>
      <c r="D119" s="14" t="s">
        <v>44</v>
      </c>
      <c r="E119" s="14" t="s">
        <v>43</v>
      </c>
      <c r="F119" s="21">
        <v>1</v>
      </c>
      <c r="G119" s="22">
        <v>240</v>
      </c>
      <c r="H119" s="17" t="s">
        <v>286</v>
      </c>
      <c r="I119" s="14">
        <f t="shared" si="2"/>
        <v>12</v>
      </c>
      <c r="J119" s="41"/>
      <c r="K119" s="41"/>
      <c r="L119" s="14">
        <f t="shared" si="4"/>
        <v>0</v>
      </c>
      <c r="M119" s="43"/>
      <c r="N119" s="14" t="s">
        <v>11</v>
      </c>
    </row>
    <row r="120" spans="1:14" s="14" customFormat="1" x14ac:dyDescent="0.25">
      <c r="A120" s="20" t="s">
        <v>3</v>
      </c>
      <c r="B120" s="14" t="s">
        <v>33</v>
      </c>
      <c r="C120" s="14" t="s">
        <v>38</v>
      </c>
      <c r="D120" s="14" t="s">
        <v>42</v>
      </c>
      <c r="E120" s="14" t="s">
        <v>41</v>
      </c>
      <c r="F120" s="22">
        <v>1</v>
      </c>
      <c r="G120" s="22">
        <v>240</v>
      </c>
      <c r="H120" s="17" t="s">
        <v>286</v>
      </c>
      <c r="I120" s="14">
        <f t="shared" si="2"/>
        <v>12</v>
      </c>
      <c r="J120" s="41"/>
      <c r="K120" s="41"/>
      <c r="L120" s="14">
        <f t="shared" si="4"/>
        <v>0</v>
      </c>
      <c r="M120" s="43"/>
      <c r="N120" s="14" t="s">
        <v>11</v>
      </c>
    </row>
    <row r="121" spans="1:14" s="14" customFormat="1" x14ac:dyDescent="0.25">
      <c r="A121" s="20" t="s">
        <v>3</v>
      </c>
      <c r="B121" s="14" t="s">
        <v>33</v>
      </c>
      <c r="C121" s="14" t="s">
        <v>38</v>
      </c>
      <c r="D121" s="14" t="s">
        <v>40</v>
      </c>
      <c r="E121" s="14" t="s">
        <v>39</v>
      </c>
      <c r="F121" s="21">
        <v>1</v>
      </c>
      <c r="G121" s="22">
        <v>240</v>
      </c>
      <c r="H121" s="17" t="s">
        <v>286</v>
      </c>
      <c r="I121" s="14">
        <f t="shared" si="2"/>
        <v>12</v>
      </c>
      <c r="J121" s="41"/>
      <c r="K121" s="41"/>
      <c r="L121" s="14">
        <f t="shared" si="4"/>
        <v>0</v>
      </c>
      <c r="M121" s="43"/>
      <c r="N121" s="14" t="s">
        <v>11</v>
      </c>
    </row>
    <row r="122" spans="1:14" s="14" customFormat="1" x14ac:dyDescent="0.25">
      <c r="A122" s="20" t="s">
        <v>3</v>
      </c>
      <c r="B122" s="14" t="s">
        <v>33</v>
      </c>
      <c r="C122" s="14" t="s">
        <v>38</v>
      </c>
      <c r="D122" s="14" t="s">
        <v>37</v>
      </c>
      <c r="E122" s="14" t="s">
        <v>36</v>
      </c>
      <c r="F122" s="22">
        <v>1</v>
      </c>
      <c r="G122" s="22">
        <v>80</v>
      </c>
      <c r="H122" s="17" t="s">
        <v>286</v>
      </c>
      <c r="I122" s="14">
        <f t="shared" si="2"/>
        <v>12</v>
      </c>
      <c r="J122" s="41"/>
      <c r="K122" s="41"/>
      <c r="L122" s="14">
        <f t="shared" si="4"/>
        <v>0</v>
      </c>
      <c r="M122" s="43"/>
      <c r="N122" s="14" t="s">
        <v>11</v>
      </c>
    </row>
    <row r="123" spans="1:14" s="14" customFormat="1" x14ac:dyDescent="0.25">
      <c r="A123" s="20" t="s">
        <v>3</v>
      </c>
      <c r="B123" s="14" t="s">
        <v>33</v>
      </c>
      <c r="C123" s="14" t="s">
        <v>35</v>
      </c>
      <c r="D123" s="14" t="s">
        <v>34</v>
      </c>
      <c r="E123" s="14" t="s">
        <v>30</v>
      </c>
      <c r="F123" s="21">
        <v>1</v>
      </c>
      <c r="G123" s="22">
        <v>80</v>
      </c>
      <c r="H123" s="17" t="s">
        <v>286</v>
      </c>
      <c r="I123" s="14">
        <f t="shared" si="2"/>
        <v>12</v>
      </c>
      <c r="J123" s="41"/>
      <c r="K123" s="41"/>
      <c r="L123" s="14">
        <f t="shared" si="4"/>
        <v>0</v>
      </c>
      <c r="M123" s="43"/>
      <c r="N123" s="14" t="s">
        <v>11</v>
      </c>
    </row>
    <row r="124" spans="1:14" s="14" customFormat="1" x14ac:dyDescent="0.25">
      <c r="A124" s="20" t="s">
        <v>3</v>
      </c>
      <c r="B124" s="14" t="s">
        <v>33</v>
      </c>
      <c r="C124" s="14" t="s">
        <v>32</v>
      </c>
      <c r="D124" s="14" t="s">
        <v>31</v>
      </c>
      <c r="E124" s="14" t="s">
        <v>30</v>
      </c>
      <c r="F124" s="22">
        <v>1</v>
      </c>
      <c r="G124" s="22">
        <v>80</v>
      </c>
      <c r="H124" s="17" t="s">
        <v>286</v>
      </c>
      <c r="I124" s="14">
        <f t="shared" si="2"/>
        <v>12</v>
      </c>
      <c r="J124" s="41"/>
      <c r="K124" s="41"/>
      <c r="L124" s="14">
        <f t="shared" si="4"/>
        <v>0</v>
      </c>
      <c r="M124" s="43"/>
      <c r="N124" s="14" t="s">
        <v>11</v>
      </c>
    </row>
    <row r="125" spans="1:14" s="14" customFormat="1" x14ac:dyDescent="0.25">
      <c r="A125" s="20" t="s">
        <v>3</v>
      </c>
      <c r="B125" s="14" t="s">
        <v>15</v>
      </c>
      <c r="C125" s="14" t="s">
        <v>29</v>
      </c>
      <c r="D125" s="14" t="s">
        <v>28</v>
      </c>
      <c r="E125" s="14" t="s">
        <v>27</v>
      </c>
      <c r="F125" s="21">
        <v>1</v>
      </c>
      <c r="G125" s="22">
        <v>240</v>
      </c>
      <c r="H125" s="22" t="s">
        <v>168</v>
      </c>
      <c r="I125" s="14">
        <f t="shared" si="2"/>
        <v>6</v>
      </c>
      <c r="J125" s="41"/>
      <c r="K125" s="41"/>
      <c r="L125" s="14">
        <f t="shared" si="4"/>
        <v>0</v>
      </c>
      <c r="M125" s="43"/>
      <c r="N125" s="14" t="s">
        <v>11</v>
      </c>
    </row>
    <row r="126" spans="1:14" s="14" customFormat="1" x14ac:dyDescent="0.25">
      <c r="A126" s="20" t="s">
        <v>3</v>
      </c>
      <c r="B126" s="14" t="s">
        <v>15</v>
      </c>
      <c r="C126" s="14" t="s">
        <v>19</v>
      </c>
      <c r="D126" s="14" t="s">
        <v>26</v>
      </c>
      <c r="E126" s="14" t="s">
        <v>25</v>
      </c>
      <c r="F126" s="22">
        <v>1</v>
      </c>
      <c r="G126" s="22">
        <v>240</v>
      </c>
      <c r="H126" s="22" t="s">
        <v>168</v>
      </c>
      <c r="I126" s="14">
        <f t="shared" si="2"/>
        <v>6</v>
      </c>
      <c r="J126" s="41"/>
      <c r="K126" s="41"/>
      <c r="L126" s="14">
        <f t="shared" si="4"/>
        <v>0</v>
      </c>
      <c r="M126" s="43"/>
      <c r="N126" s="14" t="s">
        <v>11</v>
      </c>
    </row>
    <row r="127" spans="1:14" s="14" customFormat="1" x14ac:dyDescent="0.25">
      <c r="A127" s="20" t="s">
        <v>3</v>
      </c>
      <c r="B127" s="14" t="s">
        <v>15</v>
      </c>
      <c r="C127" s="14" t="s">
        <v>19</v>
      </c>
      <c r="D127" s="14" t="s">
        <v>24</v>
      </c>
      <c r="E127" s="14" t="s">
        <v>20</v>
      </c>
      <c r="F127" s="21">
        <v>1</v>
      </c>
      <c r="G127" s="22">
        <v>240</v>
      </c>
      <c r="H127" s="22" t="s">
        <v>168</v>
      </c>
      <c r="I127" s="14">
        <f t="shared" si="2"/>
        <v>6</v>
      </c>
      <c r="J127" s="41"/>
      <c r="K127" s="41"/>
      <c r="L127" s="14">
        <f t="shared" si="4"/>
        <v>0</v>
      </c>
      <c r="M127" s="43"/>
      <c r="N127" s="14" t="s">
        <v>11</v>
      </c>
    </row>
    <row r="128" spans="1:14" s="14" customFormat="1" x14ac:dyDescent="0.25">
      <c r="A128" s="20" t="s">
        <v>3</v>
      </c>
      <c r="B128" s="14" t="s">
        <v>15</v>
      </c>
      <c r="C128" s="14" t="s">
        <v>19</v>
      </c>
      <c r="D128" s="14" t="s">
        <v>23</v>
      </c>
      <c r="E128" s="14" t="s">
        <v>20</v>
      </c>
      <c r="F128" s="22">
        <v>1</v>
      </c>
      <c r="G128" s="22">
        <v>240</v>
      </c>
      <c r="H128" s="22" t="s">
        <v>168</v>
      </c>
      <c r="I128" s="14">
        <f t="shared" si="2"/>
        <v>6</v>
      </c>
      <c r="J128" s="41"/>
      <c r="K128" s="41"/>
      <c r="L128" s="14">
        <f t="shared" si="4"/>
        <v>0</v>
      </c>
      <c r="M128" s="43"/>
      <c r="N128" s="14" t="s">
        <v>11</v>
      </c>
    </row>
    <row r="129" spans="1:14" s="14" customFormat="1" x14ac:dyDescent="0.25">
      <c r="A129" s="20" t="s">
        <v>3</v>
      </c>
      <c r="B129" s="14" t="s">
        <v>15</v>
      </c>
      <c r="C129" s="14" t="s">
        <v>19</v>
      </c>
      <c r="D129" s="14" t="s">
        <v>22</v>
      </c>
      <c r="E129" s="14" t="s">
        <v>20</v>
      </c>
      <c r="F129" s="21">
        <v>1</v>
      </c>
      <c r="G129" s="22">
        <v>240</v>
      </c>
      <c r="H129" s="22" t="s">
        <v>168</v>
      </c>
      <c r="I129" s="14">
        <f t="shared" si="2"/>
        <v>6</v>
      </c>
      <c r="J129" s="41"/>
      <c r="K129" s="41"/>
      <c r="L129" s="14">
        <f t="shared" si="4"/>
        <v>0</v>
      </c>
      <c r="M129" s="43"/>
      <c r="N129" s="14" t="s">
        <v>11</v>
      </c>
    </row>
    <row r="130" spans="1:14" s="14" customFormat="1" x14ac:dyDescent="0.25">
      <c r="A130" s="20" t="s">
        <v>3</v>
      </c>
      <c r="B130" s="14" t="s">
        <v>15</v>
      </c>
      <c r="C130" s="14" t="s">
        <v>19</v>
      </c>
      <c r="D130" s="14" t="s">
        <v>21</v>
      </c>
      <c r="E130" s="14" t="s">
        <v>20</v>
      </c>
      <c r="F130" s="22">
        <v>1</v>
      </c>
      <c r="G130" s="22">
        <v>240</v>
      </c>
      <c r="H130" s="22" t="s">
        <v>168</v>
      </c>
      <c r="I130" s="14">
        <f t="shared" si="2"/>
        <v>6</v>
      </c>
      <c r="J130" s="41"/>
      <c r="K130" s="41"/>
      <c r="L130" s="14">
        <f t="shared" si="4"/>
        <v>0</v>
      </c>
      <c r="M130" s="43"/>
      <c r="N130" s="14" t="s">
        <v>11</v>
      </c>
    </row>
    <row r="131" spans="1:14" s="14" customFormat="1" x14ac:dyDescent="0.25">
      <c r="A131" s="20" t="s">
        <v>3</v>
      </c>
      <c r="B131" s="14" t="s">
        <v>15</v>
      </c>
      <c r="C131" s="14" t="s">
        <v>19</v>
      </c>
      <c r="D131" s="14" t="s">
        <v>18</v>
      </c>
      <c r="E131" s="14" t="s">
        <v>17</v>
      </c>
      <c r="F131" s="21">
        <v>1</v>
      </c>
      <c r="G131" s="22" t="s">
        <v>287</v>
      </c>
      <c r="H131" s="17" t="s">
        <v>16</v>
      </c>
      <c r="I131" s="14">
        <f t="shared" si="2"/>
        <v>1</v>
      </c>
      <c r="J131" s="41"/>
      <c r="K131" s="41"/>
      <c r="L131" s="14">
        <f t="shared" si="4"/>
        <v>0</v>
      </c>
      <c r="M131" s="43"/>
      <c r="N131" s="14" t="s">
        <v>11</v>
      </c>
    </row>
    <row r="132" spans="1:14" s="14" customFormat="1" x14ac:dyDescent="0.25">
      <c r="A132" s="20" t="s">
        <v>3</v>
      </c>
      <c r="B132" s="14" t="s">
        <v>15</v>
      </c>
      <c r="C132" s="14" t="s">
        <v>14</v>
      </c>
      <c r="D132" s="14" t="s">
        <v>13</v>
      </c>
      <c r="E132" s="14" t="s">
        <v>12</v>
      </c>
      <c r="F132" s="21">
        <v>1</v>
      </c>
      <c r="G132" s="22">
        <v>80</v>
      </c>
      <c r="H132" s="22" t="s">
        <v>168</v>
      </c>
      <c r="I132" s="14">
        <f t="shared" si="2"/>
        <v>6</v>
      </c>
      <c r="J132" s="41"/>
      <c r="K132" s="41"/>
      <c r="L132" s="14">
        <f t="shared" si="4"/>
        <v>0</v>
      </c>
      <c r="M132" s="43"/>
      <c r="N132" s="14" t="s">
        <v>11</v>
      </c>
    </row>
    <row r="133" spans="1:14" s="11" customFormat="1" x14ac:dyDescent="0.25">
      <c r="A133" s="46" t="s">
        <v>294</v>
      </c>
      <c r="B133" s="14"/>
      <c r="C133" s="14"/>
      <c r="D133" s="14"/>
      <c r="E133" s="14"/>
      <c r="F133" s="21"/>
      <c r="G133" s="22"/>
      <c r="H133" s="14"/>
      <c r="I133" s="14"/>
      <c r="J133" s="14"/>
      <c r="K133" s="14"/>
      <c r="L133" s="14">
        <f>SUBTOTAL(109,Tableau11[Montant total € HT annuel prévisionnel])</f>
        <v>0</v>
      </c>
      <c r="M133" s="23"/>
    </row>
    <row r="136" spans="1:14" x14ac:dyDescent="0.25">
      <c r="H136" s="36"/>
    </row>
    <row r="137" spans="1:14" x14ac:dyDescent="0.25">
      <c r="A137" s="1" t="s">
        <v>290</v>
      </c>
      <c r="B137" s="9"/>
      <c r="C137" s="9"/>
      <c r="D137" s="9"/>
      <c r="E137" s="9"/>
      <c r="F137" s="9"/>
      <c r="H137" s="36"/>
    </row>
    <row r="138" spans="1:14" s="45" customFormat="1" ht="13.5" customHeight="1" x14ac:dyDescent="0.25">
      <c r="A138" s="44" t="s">
        <v>9</v>
      </c>
      <c r="B138" s="44" t="s">
        <v>1</v>
      </c>
      <c r="C138" s="44" t="s">
        <v>288</v>
      </c>
      <c r="D138" s="44" t="s">
        <v>293</v>
      </c>
      <c r="E138" s="44" t="s">
        <v>7</v>
      </c>
      <c r="F138" s="44" t="s">
        <v>8</v>
      </c>
      <c r="G138" s="4"/>
    </row>
    <row r="139" spans="1:14" ht="13.5" customHeight="1" x14ac:dyDescent="0.25">
      <c r="A139" s="2" t="s">
        <v>5</v>
      </c>
      <c r="B139" s="1" t="s">
        <v>296</v>
      </c>
      <c r="C139" s="1"/>
      <c r="D139" s="9"/>
      <c r="E139" s="9"/>
      <c r="F139" s="9"/>
      <c r="G139" s="16"/>
      <c r="H139" s="36"/>
    </row>
    <row r="140" spans="1:14" s="9" customFormat="1" ht="13.5" customHeight="1" x14ac:dyDescent="0.25">
      <c r="A140" s="2" t="s">
        <v>5</v>
      </c>
      <c r="B140" s="1" t="s">
        <v>304</v>
      </c>
      <c r="C140" s="1"/>
      <c r="G140" s="16"/>
      <c r="H140" s="36"/>
      <c r="I140"/>
      <c r="J140"/>
      <c r="K140"/>
      <c r="L140"/>
      <c r="M140"/>
      <c r="N140"/>
    </row>
    <row r="141" spans="1:14" s="9" customFormat="1" ht="13.5" customHeight="1" x14ac:dyDescent="0.25">
      <c r="A141" s="8" t="s">
        <v>300</v>
      </c>
      <c r="B141" s="1"/>
      <c r="C141" s="1"/>
      <c r="D141" s="10"/>
      <c r="E141"/>
      <c r="F141"/>
      <c r="G141"/>
      <c r="H141" s="36"/>
      <c r="I141"/>
      <c r="J141"/>
      <c r="K141"/>
      <c r="L141"/>
      <c r="M141"/>
      <c r="N141"/>
    </row>
    <row r="142" spans="1:14" s="9" customFormat="1" x14ac:dyDescent="0.25">
      <c r="A142" s="8"/>
      <c r="B142"/>
      <c r="C142"/>
      <c r="D142"/>
      <c r="E142"/>
      <c r="F142"/>
      <c r="G142"/>
      <c r="H142"/>
      <c r="I142"/>
      <c r="J142"/>
      <c r="K142"/>
      <c r="L142"/>
      <c r="M142"/>
      <c r="N142"/>
    </row>
    <row r="143" spans="1:14" s="9" customFormat="1" x14ac:dyDescent="0.25">
      <c r="A143" s="1" t="s">
        <v>289</v>
      </c>
    </row>
    <row r="144" spans="1:14" s="45" customFormat="1" ht="54.75" customHeight="1" x14ac:dyDescent="0.25">
      <c r="A144" s="44" t="s">
        <v>9</v>
      </c>
      <c r="B144" s="44" t="s">
        <v>1</v>
      </c>
      <c r="C144" s="44" t="s">
        <v>288</v>
      </c>
      <c r="D144" s="44" t="s">
        <v>301</v>
      </c>
      <c r="E144" s="44" t="s">
        <v>7</v>
      </c>
      <c r="F144" s="44" t="s">
        <v>302</v>
      </c>
      <c r="G144" s="44" t="s">
        <v>8</v>
      </c>
    </row>
    <row r="145" spans="1:14" s="9" customFormat="1" ht="30" x14ac:dyDescent="0.25">
      <c r="A145" s="15" t="s">
        <v>5</v>
      </c>
      <c r="B145" s="37" t="s">
        <v>298</v>
      </c>
      <c r="C145" s="12"/>
      <c r="D145" s="13"/>
      <c r="E145" s="13"/>
      <c r="F145" s="13"/>
      <c r="G145" s="11"/>
    </row>
    <row r="146" spans="1:14" x14ac:dyDescent="0.25">
      <c r="A146" s="13" t="s">
        <v>4</v>
      </c>
      <c r="B146" s="12" t="s">
        <v>284</v>
      </c>
      <c r="C146" s="12"/>
      <c r="D146" s="13"/>
      <c r="E146" s="13"/>
      <c r="F146" s="13"/>
      <c r="G146" s="11"/>
      <c r="H146" s="9"/>
      <c r="I146" s="9"/>
      <c r="J146" s="9"/>
      <c r="K146" s="9"/>
      <c r="L146" s="9"/>
      <c r="M146" s="9"/>
      <c r="N146" s="9"/>
    </row>
    <row r="147" spans="1:14" x14ac:dyDescent="0.25">
      <c r="A147" s="13" t="s">
        <v>4</v>
      </c>
      <c r="B147" s="12" t="s">
        <v>6</v>
      </c>
      <c r="C147" s="14"/>
      <c r="D147" s="14"/>
      <c r="E147" s="14"/>
      <c r="F147" s="14"/>
      <c r="G147" s="11"/>
      <c r="H147" s="9"/>
      <c r="I147" s="9"/>
      <c r="J147" s="9"/>
      <c r="K147" s="9"/>
      <c r="L147" s="9"/>
      <c r="M147" s="9"/>
      <c r="N147" s="9"/>
    </row>
    <row r="155" spans="1:14" x14ac:dyDescent="0.25">
      <c r="A155" s="1" t="s">
        <v>291</v>
      </c>
    </row>
    <row r="156" spans="1:14" x14ac:dyDescent="0.25">
      <c r="A156" s="1" t="s">
        <v>292</v>
      </c>
    </row>
    <row r="157" spans="1:14" x14ac:dyDescent="0.25">
      <c r="A157" s="1" t="s">
        <v>299</v>
      </c>
    </row>
    <row r="158" spans="1:14" x14ac:dyDescent="0.25">
      <c r="A158" s="1" t="s">
        <v>308</v>
      </c>
    </row>
  </sheetData>
  <mergeCells count="3">
    <mergeCell ref="B2:N2"/>
    <mergeCell ref="B3:N3"/>
    <mergeCell ref="B4:N4"/>
  </mergeCells>
  <pageMargins left="0" right="0" top="0" bottom="0" header="0" footer="0"/>
  <pageSetup paperSize="8" scale="36" fitToHeight="0" orientation="landscape" r:id="rId1"/>
  <headerFooter>
    <oddFooter>&amp;LBC&amp;C&amp;F&amp;R16/02/2022</oddFooter>
  </headerFooter>
  <drawing r:id="rId2"/>
  <tableParts count="5">
    <tablePart r:id="rId3"/>
    <tablePart r:id="rId4"/>
    <tablePart r:id="rId5"/>
    <tablePart r:id="rId6"/>
    <tablePart r:id="rId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P. CONF.</vt:lpstr>
      <vt:lpstr>'LOT- P. CONF.'!Zone_d_impression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ELODIE DE MESQUITA</dc:creator>
  <cp:lastModifiedBy>ELODIE DE MESQUITA</cp:lastModifiedBy>
  <cp:lastPrinted>2026-01-16T15:16:30Z</cp:lastPrinted>
  <dcterms:created xsi:type="dcterms:W3CDTF">2025-03-28T07:43:55Z</dcterms:created>
  <dcterms:modified xsi:type="dcterms:W3CDTF">2026-01-19T13:27:16Z</dcterms:modified>
</cp:coreProperties>
</file>